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90" tabRatio="601" activeTab="3"/>
  </bookViews>
  <sheets>
    <sheet name="пищевая ценность" sheetId="16" r:id="rId1"/>
    <sheet name="накопительная ведомость" sheetId="18" r:id="rId2"/>
    <sheet name="сводная карта" sheetId="19" r:id="rId3"/>
    <sheet name="разбивка" sheetId="20" r:id="rId4"/>
    <sheet name="Лист2" sheetId="21" r:id="rId5"/>
    <sheet name="Лист3" sheetId="22" r:id="rId6"/>
  </sheets>
  <calcPr calcId="124519" refMode="R1C1"/>
</workbook>
</file>

<file path=xl/calcChain.xml><?xml version="1.0" encoding="utf-8"?>
<calcChain xmlns="http://schemas.openxmlformats.org/spreadsheetml/2006/main">
  <c r="O5" i="18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4"/>
  <c r="O45" i="16"/>
  <c r="N45"/>
  <c r="M45"/>
  <c r="L45"/>
  <c r="K45"/>
  <c r="J45"/>
  <c r="I45"/>
  <c r="H45"/>
  <c r="G45"/>
  <c r="F45"/>
  <c r="E45"/>
  <c r="D45"/>
  <c r="J416" i="20" l="1"/>
  <c r="G416"/>
  <c r="J463"/>
  <c r="G463"/>
  <c r="I482"/>
  <c r="J482"/>
  <c r="G482"/>
  <c r="G483" s="1"/>
  <c r="H463"/>
  <c r="I463"/>
  <c r="J441"/>
  <c r="J442" s="1"/>
  <c r="H441"/>
  <c r="I441"/>
  <c r="G441"/>
  <c r="H416"/>
  <c r="I416"/>
  <c r="H402"/>
  <c r="I402"/>
  <c r="J402"/>
  <c r="J403" s="1"/>
  <c r="G402"/>
  <c r="H375"/>
  <c r="I375"/>
  <c r="J375"/>
  <c r="G375"/>
  <c r="H352"/>
  <c r="I352"/>
  <c r="J352"/>
  <c r="G352"/>
  <c r="H322"/>
  <c r="J322"/>
  <c r="G322"/>
  <c r="I300"/>
  <c r="J300"/>
  <c r="G300"/>
  <c r="J270"/>
  <c r="I270"/>
  <c r="H270"/>
  <c r="G270"/>
  <c r="G251"/>
  <c r="H251"/>
  <c r="I251"/>
  <c r="J251"/>
  <c r="H217"/>
  <c r="I217"/>
  <c r="J217"/>
  <c r="G217"/>
  <c r="G252" s="1"/>
  <c r="G196"/>
  <c r="I196"/>
  <c r="H196"/>
  <c r="H168"/>
  <c r="I168"/>
  <c r="J168"/>
  <c r="G168"/>
  <c r="G145"/>
  <c r="H145"/>
  <c r="I145"/>
  <c r="J145"/>
  <c r="H121"/>
  <c r="I121"/>
  <c r="J121"/>
  <c r="G121"/>
  <c r="H102"/>
  <c r="J102"/>
  <c r="I102"/>
  <c r="G102"/>
  <c r="I70"/>
  <c r="J70"/>
  <c r="G70"/>
  <c r="H54"/>
  <c r="I54"/>
  <c r="J54"/>
  <c r="G54"/>
  <c r="H23"/>
  <c r="I23"/>
  <c r="J23"/>
  <c r="G23"/>
  <c r="G353" l="1"/>
  <c r="G55"/>
  <c r="J55"/>
  <c r="H55"/>
  <c r="G103"/>
  <c r="J103"/>
  <c r="J146"/>
  <c r="G442"/>
  <c r="J483"/>
  <c r="J301"/>
  <c r="J252"/>
  <c r="G197"/>
  <c r="G146"/>
  <c r="G301" l="1"/>
  <c r="J353"/>
  <c r="I55"/>
  <c r="G403"/>
  <c r="Q14" i="18" l="1"/>
  <c r="N14"/>
  <c r="Q17"/>
  <c r="N17"/>
  <c r="E20" i="16"/>
  <c r="F20"/>
  <c r="G20"/>
  <c r="D20"/>
  <c r="H482" i="20"/>
  <c r="H483" s="1"/>
  <c r="I483"/>
  <c r="I322"/>
  <c r="I353" s="1"/>
  <c r="H353"/>
  <c r="I301"/>
  <c r="H300"/>
  <c r="H301" s="1"/>
  <c r="J196"/>
  <c r="J197" s="1"/>
  <c r="I146"/>
  <c r="I103"/>
  <c r="H70"/>
  <c r="H103" s="1"/>
  <c r="H146" l="1"/>
  <c r="I252"/>
  <c r="H403"/>
  <c r="H442"/>
  <c r="H252"/>
  <c r="I403"/>
  <c r="I442"/>
  <c r="I197"/>
  <c r="H197"/>
  <c r="P14" i="18"/>
  <c r="P17"/>
  <c r="Q28" l="1"/>
  <c r="N28"/>
  <c r="Q27"/>
  <c r="N27"/>
  <c r="Q26"/>
  <c r="N26"/>
  <c r="P25"/>
  <c r="N25"/>
  <c r="Q24"/>
  <c r="N24"/>
  <c r="P23"/>
  <c r="N23"/>
  <c r="P22"/>
  <c r="N22"/>
  <c r="P21"/>
  <c r="N21"/>
  <c r="Q20"/>
  <c r="N20"/>
  <c r="Q19"/>
  <c r="N19"/>
  <c r="P18"/>
  <c r="N18"/>
  <c r="P16"/>
  <c r="N16"/>
  <c r="Q15"/>
  <c r="N15"/>
  <c r="Q13"/>
  <c r="N13"/>
  <c r="P12"/>
  <c r="N12"/>
  <c r="P11"/>
  <c r="N11"/>
  <c r="P10"/>
  <c r="N10"/>
  <c r="P9"/>
  <c r="N9"/>
  <c r="Q8"/>
  <c r="N8"/>
  <c r="Q7"/>
  <c r="N7"/>
  <c r="P6"/>
  <c r="N6"/>
  <c r="P5"/>
  <c r="N5"/>
  <c r="P4"/>
  <c r="N4"/>
  <c r="Q22" l="1"/>
  <c r="Q6"/>
  <c r="P19"/>
  <c r="P7"/>
  <c r="Q23"/>
  <c r="P27"/>
  <c r="Q12"/>
  <c r="P13"/>
  <c r="Q4"/>
  <c r="Q11"/>
  <c r="Q16"/>
  <c r="Q21"/>
  <c r="Q25"/>
  <c r="P26"/>
  <c r="P8"/>
  <c r="P15"/>
  <c r="P20"/>
  <c r="P24"/>
  <c r="P28"/>
  <c r="O44" i="16"/>
  <c r="N44"/>
  <c r="M44"/>
  <c r="L44"/>
  <c r="K44"/>
  <c r="J44"/>
  <c r="I44"/>
  <c r="H44"/>
  <c r="G44"/>
  <c r="F44"/>
  <c r="E44"/>
  <c r="D44"/>
  <c r="O40"/>
  <c r="N40"/>
  <c r="M40"/>
  <c r="L40"/>
  <c r="K40"/>
  <c r="J40"/>
  <c r="I40"/>
  <c r="H40"/>
  <c r="G40"/>
  <c r="F40"/>
  <c r="E40"/>
  <c r="D40"/>
  <c r="O36"/>
  <c r="N36"/>
  <c r="M36"/>
  <c r="L36"/>
  <c r="K36"/>
  <c r="J36"/>
  <c r="I36"/>
  <c r="H36"/>
  <c r="G36"/>
  <c r="F36"/>
  <c r="E36"/>
  <c r="D36"/>
  <c r="O32"/>
  <c r="N32"/>
  <c r="M32"/>
  <c r="L32"/>
  <c r="K32"/>
  <c r="J32"/>
  <c r="I32"/>
  <c r="H32"/>
  <c r="G32"/>
  <c r="F32"/>
  <c r="E32"/>
  <c r="D32"/>
  <c r="O28"/>
  <c r="N28"/>
  <c r="M28"/>
  <c r="L28"/>
  <c r="K28"/>
  <c r="J28"/>
  <c r="I28"/>
  <c r="H28"/>
  <c r="G28"/>
  <c r="F28"/>
  <c r="E28"/>
  <c r="D28"/>
  <c r="N24"/>
  <c r="M24"/>
  <c r="G24"/>
  <c r="F24"/>
  <c r="E24"/>
  <c r="D24"/>
  <c r="O20"/>
  <c r="O23" s="1"/>
  <c r="O24" s="1"/>
  <c r="N20"/>
  <c r="M20"/>
  <c r="L20"/>
  <c r="L23" s="1"/>
  <c r="L24" s="1"/>
  <c r="K20"/>
  <c r="K23" s="1"/>
  <c r="K24" s="1"/>
  <c r="J20"/>
  <c r="J23" s="1"/>
  <c r="J24" s="1"/>
  <c r="I20"/>
  <c r="I23" s="1"/>
  <c r="I24" s="1"/>
  <c r="H20"/>
  <c r="H23" s="1"/>
  <c r="H24" s="1"/>
  <c r="O16"/>
  <c r="N16"/>
  <c r="M16"/>
  <c r="L16"/>
  <c r="K16"/>
  <c r="J16"/>
  <c r="I16"/>
  <c r="H16"/>
  <c r="G16"/>
  <c r="F16"/>
  <c r="E16"/>
  <c r="D16"/>
  <c r="O12"/>
  <c r="N12"/>
  <c r="M12"/>
  <c r="L12"/>
  <c r="K12"/>
  <c r="J12"/>
  <c r="I12"/>
  <c r="H12"/>
  <c r="G12"/>
  <c r="F12"/>
  <c r="E12"/>
  <c r="D12"/>
  <c r="O8"/>
  <c r="N8"/>
  <c r="M8"/>
  <c r="L8"/>
  <c r="K8"/>
  <c r="J8"/>
  <c r="I8"/>
  <c r="H8"/>
  <c r="G8"/>
  <c r="F8"/>
  <c r="E8"/>
  <c r="D8"/>
</calcChain>
</file>

<file path=xl/sharedStrings.xml><?xml version="1.0" encoding="utf-8"?>
<sst xmlns="http://schemas.openxmlformats.org/spreadsheetml/2006/main" count="992" uniqueCount="387">
  <si>
    <t>сыр</t>
  </si>
  <si>
    <t>Кисель из свежих ягод</t>
  </si>
  <si>
    <t>Чай с лимоном</t>
  </si>
  <si>
    <t>Чай с сахаром</t>
  </si>
  <si>
    <t>Хлеб пшеничный</t>
  </si>
  <si>
    <t>масло сливочное</t>
  </si>
  <si>
    <t>Свекольник со сметаной</t>
  </si>
  <si>
    <t>1 день</t>
  </si>
  <si>
    <t>2 день</t>
  </si>
  <si>
    <t>3 день</t>
  </si>
  <si>
    <t>4 день</t>
  </si>
  <si>
    <t>5 день</t>
  </si>
  <si>
    <t>6 день</t>
  </si>
  <si>
    <t>Завтрак</t>
  </si>
  <si>
    <t>Выход</t>
  </si>
  <si>
    <t>с 9-15 до 10-00</t>
  </si>
  <si>
    <t>блюда</t>
  </si>
  <si>
    <t>Плов с мясом</t>
  </si>
  <si>
    <t>Обед</t>
  </si>
  <si>
    <t>с 13-00 до 14-00</t>
  </si>
  <si>
    <t>Салат из свежих помидор</t>
  </si>
  <si>
    <t>Картоф. пюре</t>
  </si>
  <si>
    <t>Хлеб ржаной</t>
  </si>
  <si>
    <t>200.</t>
  </si>
  <si>
    <t>8 день</t>
  </si>
  <si>
    <t>9 день</t>
  </si>
  <si>
    <t>Кисель из ягоды</t>
  </si>
  <si>
    <t xml:space="preserve">Пудинг из творога, </t>
  </si>
  <si>
    <t>Компот из св. плодов</t>
  </si>
  <si>
    <t>Салат из св. огурцов</t>
  </si>
  <si>
    <t>Соус молоч. или джем</t>
  </si>
  <si>
    <t>Батон</t>
  </si>
  <si>
    <t>Картофельное пюре</t>
  </si>
  <si>
    <t>Курица(филе) в сметанном соусе</t>
  </si>
  <si>
    <t>Компот из св.плодов</t>
  </si>
  <si>
    <t>Салат из морск. капусты</t>
  </si>
  <si>
    <t>Полдник</t>
  </si>
  <si>
    <t xml:space="preserve">Печенье </t>
  </si>
  <si>
    <t>Кекс творожный</t>
  </si>
  <si>
    <t>Булочка</t>
  </si>
  <si>
    <t>Печенье</t>
  </si>
  <si>
    <t>Сок фруктовый</t>
  </si>
  <si>
    <t>Кисломолочный напиток</t>
  </si>
  <si>
    <t>7 день</t>
  </si>
  <si>
    <t>10 день</t>
  </si>
  <si>
    <t>Суп гороховый с курицей</t>
  </si>
  <si>
    <t>250/12,5</t>
  </si>
  <si>
    <t>Суп из овощей</t>
  </si>
  <si>
    <t>Каша гречневая</t>
  </si>
  <si>
    <t>Рис отварной</t>
  </si>
  <si>
    <t>Суп рыбный</t>
  </si>
  <si>
    <t>Салат из капусты с огурцом</t>
  </si>
  <si>
    <t>Икра свекольная</t>
  </si>
  <si>
    <t>Масло сливочное</t>
  </si>
  <si>
    <t>Салат из св.капусты</t>
  </si>
  <si>
    <t>№ тех.      карты</t>
  </si>
  <si>
    <t>Наименование блюда</t>
  </si>
  <si>
    <t>масса порции</t>
  </si>
  <si>
    <t>Наименование продуктов</t>
  </si>
  <si>
    <t>количество в г.</t>
  </si>
  <si>
    <t>пищевые ценности</t>
  </si>
  <si>
    <t>энерг. ценность        (ккал)</t>
  </si>
  <si>
    <t>брутто</t>
  </si>
  <si>
    <t>нетто</t>
  </si>
  <si>
    <t>Б</t>
  </si>
  <si>
    <t>Ж</t>
  </si>
  <si>
    <t>У</t>
  </si>
  <si>
    <t>Первая неделя 1день (понедельник)</t>
  </si>
  <si>
    <t xml:space="preserve">ЗАВТРАК </t>
  </si>
  <si>
    <t>Каша  молочная</t>
  </si>
  <si>
    <t>молоко</t>
  </si>
  <si>
    <t>Москва 2011</t>
  </si>
  <si>
    <t>крупа пшенная, овсянная, гречневая, пшеничная (хлопья Геркулес)</t>
  </si>
  <si>
    <t>сливочное  масло</t>
  </si>
  <si>
    <t>вода</t>
  </si>
  <si>
    <t>сахар</t>
  </si>
  <si>
    <t>Омлет</t>
  </si>
  <si>
    <t>яйцо</t>
  </si>
  <si>
    <t>Хлеб пшеничный/</t>
  </si>
  <si>
    <t>хлеб пшеничный</t>
  </si>
  <si>
    <t>сливочное масло</t>
  </si>
  <si>
    <t>яблоко</t>
  </si>
  <si>
    <t>Всего на завтрак :</t>
  </si>
  <si>
    <t xml:space="preserve">ОБЕД </t>
  </si>
  <si>
    <t>лук репчатый</t>
  </si>
  <si>
    <t>морковь</t>
  </si>
  <si>
    <t>масло растительное</t>
  </si>
  <si>
    <t xml:space="preserve"> Суп картофельный</t>
  </si>
  <si>
    <t>картофель</t>
  </si>
  <si>
    <t>горох</t>
  </si>
  <si>
    <t>лук</t>
  </si>
  <si>
    <t>растительное масло</t>
  </si>
  <si>
    <t>вода или бульон</t>
  </si>
  <si>
    <t>куры I категории</t>
  </si>
  <si>
    <t>Крупа рисовая</t>
  </si>
  <si>
    <t>Соус томатный с овощами</t>
  </si>
  <si>
    <t>Макароные изделия отварные</t>
  </si>
  <si>
    <t>Компот  свежих плодов</t>
  </si>
  <si>
    <t>яблоки</t>
  </si>
  <si>
    <t>или ягода свежая</t>
  </si>
  <si>
    <t>ржаной</t>
  </si>
  <si>
    <t>хлеб ржаной</t>
  </si>
  <si>
    <t>Всего на обед:</t>
  </si>
  <si>
    <t>Всего в день:</t>
  </si>
  <si>
    <t>ЗАВТРАК</t>
  </si>
  <si>
    <t>54-25</t>
  </si>
  <si>
    <t>50/50</t>
  </si>
  <si>
    <t>куриная грудка</t>
  </si>
  <si>
    <t>мука пшеничная</t>
  </si>
  <si>
    <t>сметана</t>
  </si>
  <si>
    <t>2,7</t>
  </si>
  <si>
    <t>Каша гречневая рассыпчатая</t>
  </si>
  <si>
    <t>крупа гречневая</t>
  </si>
  <si>
    <t>чай- заварка№ 492</t>
  </si>
  <si>
    <t>лимон</t>
  </si>
  <si>
    <t>ОБЕД</t>
  </si>
  <si>
    <t>крупа</t>
  </si>
  <si>
    <t>крупа рисовая</t>
  </si>
  <si>
    <t xml:space="preserve">лук репчатый </t>
  </si>
  <si>
    <t>капуста</t>
  </si>
  <si>
    <t>мука</t>
  </si>
  <si>
    <t>Первая неделя 3 ДЕНЬ (среда)</t>
  </si>
  <si>
    <t>Пудинг  из творога запеченый</t>
  </si>
  <si>
    <t>творог</t>
  </si>
  <si>
    <t xml:space="preserve"> </t>
  </si>
  <si>
    <t>джем или соус молочный</t>
  </si>
  <si>
    <t>крупа манная</t>
  </si>
  <si>
    <t>сухари</t>
  </si>
  <si>
    <t>джем</t>
  </si>
  <si>
    <t>Каша манная молочная</t>
  </si>
  <si>
    <t xml:space="preserve"> Чай с сахаром</t>
  </si>
  <si>
    <t>батон нарезной</t>
  </si>
  <si>
    <t xml:space="preserve">Суп картофельный с рыбными </t>
  </si>
  <si>
    <t>консервы рыбные</t>
  </si>
  <si>
    <t>консервами</t>
  </si>
  <si>
    <t>говядина (свинина)</t>
  </si>
  <si>
    <t>томат-паста</t>
  </si>
  <si>
    <t>Всего день</t>
  </si>
  <si>
    <r>
      <t>Первая неделя          4</t>
    </r>
    <r>
      <rPr>
        <b/>
        <sz val="10"/>
        <rFont val="Times New Roman"/>
        <family val="1"/>
        <charset val="204"/>
      </rPr>
      <t xml:space="preserve"> ДЕНЬ(ЧЕТВЕРГ)</t>
    </r>
  </si>
  <si>
    <t>Плов с отварным мясом</t>
  </si>
  <si>
    <t>томат</t>
  </si>
  <si>
    <t>свекла</t>
  </si>
  <si>
    <t>лимонная кислота</t>
  </si>
  <si>
    <t>Лук репчатый</t>
  </si>
  <si>
    <t>ягода свежая</t>
  </si>
  <si>
    <t>крахмал</t>
  </si>
  <si>
    <t xml:space="preserve">                                                                                                              Всего на обед:</t>
  </si>
  <si>
    <t xml:space="preserve">                                                                                                      Всего в день:</t>
  </si>
  <si>
    <r>
      <t xml:space="preserve">Первая неделя </t>
    </r>
    <r>
      <rPr>
        <b/>
        <sz val="10"/>
        <rFont val="Times New Roman"/>
        <family val="1"/>
        <charset val="204"/>
      </rPr>
      <t>5  ДЕНЬ (ПЯТНИЦА)</t>
    </r>
  </si>
  <si>
    <t>Масло растительное</t>
  </si>
  <si>
    <t>помидоры свежие</t>
  </si>
  <si>
    <t>Рыба тушеная в томате</t>
  </si>
  <si>
    <t>минтай</t>
  </si>
  <si>
    <t>с овощами</t>
  </si>
  <si>
    <t>бульон или вода</t>
  </si>
  <si>
    <t>томат-пюре</t>
  </si>
  <si>
    <t>Салат из свежих огурцов</t>
  </si>
  <si>
    <t>огурцы свежие</t>
  </si>
  <si>
    <t>Капуста белокочанная</t>
  </si>
  <si>
    <t>Морковь</t>
  </si>
  <si>
    <t xml:space="preserve">Компот из смеси </t>
  </si>
  <si>
    <t>сухофруктов</t>
  </si>
  <si>
    <t>Всего на обед :</t>
  </si>
  <si>
    <t>соус</t>
  </si>
  <si>
    <t>томат пюре</t>
  </si>
  <si>
    <t xml:space="preserve">с бобовыми </t>
  </si>
  <si>
    <t>или  конс.горошек</t>
  </si>
  <si>
    <t>кон.                                                                       отраб</t>
  </si>
  <si>
    <t>Салат из морской капусты</t>
  </si>
  <si>
    <t>Капуста морская мороженая</t>
  </si>
  <si>
    <t>мясо</t>
  </si>
  <si>
    <t xml:space="preserve">Гуляш </t>
  </si>
  <si>
    <t>Капуста белокачанная</t>
  </si>
  <si>
    <t>Картофель</t>
  </si>
  <si>
    <t>Горошек зеленый консервированный</t>
  </si>
  <si>
    <t>Бульон или вода</t>
  </si>
  <si>
    <t>Сухари</t>
  </si>
  <si>
    <t>Салат из помидор и кукурузы</t>
  </si>
  <si>
    <t>Помидоры</t>
  </si>
  <si>
    <t xml:space="preserve">Лук репчатый </t>
  </si>
  <si>
    <t>Кукуруза консервировная</t>
  </si>
  <si>
    <t>Курица(филе) тушеное в сметане</t>
  </si>
  <si>
    <t>С\фрукты</t>
  </si>
  <si>
    <t>макаронные изделия</t>
  </si>
  <si>
    <t>Салат из капусты белокочанной</t>
  </si>
  <si>
    <t>кислота лимонная</t>
  </si>
  <si>
    <t>Рассольник ленинградский</t>
  </si>
  <si>
    <t>с мясом или курицей</t>
  </si>
  <si>
    <t>соленый огурец</t>
  </si>
  <si>
    <t>говядина (куры)</t>
  </si>
  <si>
    <t xml:space="preserve">19,7 (20) </t>
  </si>
  <si>
    <t>70/70</t>
  </si>
  <si>
    <t>Котлета по хлыновски</t>
  </si>
  <si>
    <t>Говядина (котлетное мясо)</t>
  </si>
  <si>
    <t>свинина (котлетное мясо)</t>
  </si>
  <si>
    <t>Яйцо</t>
  </si>
  <si>
    <t xml:space="preserve">Пищевая  ценность </t>
  </si>
  <si>
    <t>выход блюд</t>
  </si>
  <si>
    <t>энерг. ценность(ккал)</t>
  </si>
  <si>
    <t>Витамины (мг)</t>
  </si>
  <si>
    <t>Миниральные вещества(мг)</t>
  </si>
  <si>
    <t>В1</t>
  </si>
  <si>
    <t>С</t>
  </si>
  <si>
    <t xml:space="preserve">А </t>
  </si>
  <si>
    <t>Е</t>
  </si>
  <si>
    <t>Сa</t>
  </si>
  <si>
    <t>Р</t>
  </si>
  <si>
    <t>Mg</t>
  </si>
  <si>
    <t>Fe</t>
  </si>
  <si>
    <t>Первая неделя 2 ДЕНЬ (вторник)</t>
  </si>
  <si>
    <t>1/6 шт</t>
  </si>
  <si>
    <t>1/7 шт</t>
  </si>
  <si>
    <t>Наименование продукта</t>
  </si>
  <si>
    <t>норма в день</t>
  </si>
  <si>
    <t>итого</t>
  </si>
  <si>
    <t>отк в гр.</t>
  </si>
  <si>
    <t>откл. факт в %</t>
  </si>
  <si>
    <t>хлеб пшенич.</t>
  </si>
  <si>
    <t>крупа, бобовые</t>
  </si>
  <si>
    <t>макаронные изд.</t>
  </si>
  <si>
    <t xml:space="preserve"> картофель</t>
  </si>
  <si>
    <t>овощи</t>
  </si>
  <si>
    <t>фрукты</t>
  </si>
  <si>
    <t>сухофрукты</t>
  </si>
  <si>
    <t>куры  Iкатег.</t>
  </si>
  <si>
    <t>рыба- филе</t>
  </si>
  <si>
    <t>сливоч. масло</t>
  </si>
  <si>
    <t>растит. масло</t>
  </si>
  <si>
    <t>чай</t>
  </si>
  <si>
    <t>соль</t>
  </si>
  <si>
    <t>какао, кофейн</t>
  </si>
  <si>
    <t xml:space="preserve">                                                           Первая неделя 2 ДЕНЬ (вторник)</t>
  </si>
  <si>
    <t>Омлет ( яйцо вареное)</t>
  </si>
  <si>
    <t>70/30</t>
  </si>
  <si>
    <t>Компот из сух.фруктов</t>
  </si>
  <si>
    <t>Макароны отварные</t>
  </si>
  <si>
    <t>Птица запеченная</t>
  </si>
  <si>
    <t xml:space="preserve">   Всего в день:</t>
  </si>
  <si>
    <t xml:space="preserve">                                                            Всего завтрак</t>
  </si>
  <si>
    <t>Курин.окорочка (голень, бедро)</t>
  </si>
  <si>
    <t>Сметана</t>
  </si>
  <si>
    <t>Соль</t>
  </si>
  <si>
    <t>Первая неделя  1 ДЕНЬ (понедельник)</t>
  </si>
  <si>
    <t>Первая неделя 4 ДЕНЬ (четверг)</t>
  </si>
  <si>
    <t>Первая неделя 5  ДЕНЬ (пятница)</t>
  </si>
  <si>
    <t>Молоко заварное</t>
  </si>
  <si>
    <t>Макароны с сыром</t>
  </si>
  <si>
    <t>яйцо отварное</t>
  </si>
  <si>
    <t xml:space="preserve">Суп  лапша по домашнему </t>
  </si>
  <si>
    <t>Голубцы ленивые</t>
  </si>
  <si>
    <t>Рис рассыпчатый</t>
  </si>
  <si>
    <t>Рассольник</t>
  </si>
  <si>
    <t>Курица тушеная в соусе</t>
  </si>
  <si>
    <t>Суп кучерявый на бульоне</t>
  </si>
  <si>
    <t>1шт</t>
  </si>
  <si>
    <t>90/50</t>
  </si>
  <si>
    <t>90/30</t>
  </si>
  <si>
    <t>Котлеты по хлыновски</t>
  </si>
  <si>
    <t>творожник</t>
  </si>
  <si>
    <t>Компот из сухфруктов</t>
  </si>
  <si>
    <t>с картофелем</t>
  </si>
  <si>
    <t xml:space="preserve">Макаронные изделия </t>
  </si>
  <si>
    <t>150/30</t>
  </si>
  <si>
    <t>макарон..изделия</t>
  </si>
  <si>
    <t>отварные с сыром</t>
  </si>
  <si>
    <t>1 шт</t>
  </si>
  <si>
    <t>Томат паста</t>
  </si>
  <si>
    <t>Бульон мясной</t>
  </si>
  <si>
    <t>Яйцо вареное</t>
  </si>
  <si>
    <t>Кон.отр.</t>
  </si>
  <si>
    <t>лапша домашняя</t>
  </si>
  <si>
    <t>8,7 (0,6 подпыл)</t>
  </si>
  <si>
    <t>Суп Кудрявый на бульоне</t>
  </si>
  <si>
    <t xml:space="preserve"> Морковь</t>
  </si>
  <si>
    <t>1/2шт</t>
  </si>
  <si>
    <t xml:space="preserve">бульон </t>
  </si>
  <si>
    <t>Огурец свежий</t>
  </si>
  <si>
    <t>51(144)</t>
  </si>
  <si>
    <t xml:space="preserve">яйцо </t>
  </si>
  <si>
    <t>Филе куриное (курица)</t>
  </si>
  <si>
    <t xml:space="preserve">        или курица потрошеная</t>
  </si>
  <si>
    <t>131/94*</t>
  </si>
  <si>
    <t>чеснок</t>
  </si>
  <si>
    <t>111(108)</t>
  </si>
  <si>
    <t>97(94)</t>
  </si>
  <si>
    <t xml:space="preserve">Суп лапша по домашнему </t>
  </si>
  <si>
    <t>кисломол продук</t>
  </si>
  <si>
    <t>субпродукты</t>
  </si>
  <si>
    <t>70/180</t>
  </si>
  <si>
    <t>Голубцы ленивые(масс)</t>
  </si>
  <si>
    <t>Чай с шиповником</t>
  </si>
  <si>
    <t>спагети</t>
  </si>
  <si>
    <t xml:space="preserve">Салат из свежей капусты </t>
  </si>
  <si>
    <t>с кукурузой</t>
  </si>
  <si>
    <t>кукуруза</t>
  </si>
  <si>
    <t>говядина</t>
  </si>
  <si>
    <t>1/16</t>
  </si>
  <si>
    <t>Соус</t>
  </si>
  <si>
    <t>томатное пюре</t>
  </si>
  <si>
    <t>сухари ржаные</t>
  </si>
  <si>
    <t xml:space="preserve"> Чай с шиповником</t>
  </si>
  <si>
    <t>шиповник сух</t>
  </si>
  <si>
    <t>соус томатный с овощами</t>
  </si>
  <si>
    <t>сгущ. или джем</t>
  </si>
  <si>
    <t>Рис с овощами</t>
  </si>
  <si>
    <t>Щи вегетарианские со сметан</t>
  </si>
  <si>
    <t>Борщ сибирский</t>
  </si>
  <si>
    <t>Фишбол</t>
  </si>
  <si>
    <t>Рыба тушеннаяс ов</t>
  </si>
  <si>
    <t>Булочка сдобная</t>
  </si>
  <si>
    <t>фосоль консервированая</t>
  </si>
  <si>
    <t>фрукт</t>
  </si>
  <si>
    <t>Биточек белорусский</t>
  </si>
  <si>
    <t>бутер чиз</t>
  </si>
  <si>
    <t>кон от</t>
  </si>
  <si>
    <t>450/2003</t>
  </si>
  <si>
    <t>Огурец соленый нарезка</t>
  </si>
  <si>
    <t>огурцы консервированые</t>
  </si>
  <si>
    <t>Биточки  по беларусски</t>
  </si>
  <si>
    <t>печень говяжья</t>
  </si>
  <si>
    <t>1/3</t>
  </si>
  <si>
    <t>Фриттата с ветчиной и сыром</t>
  </si>
  <si>
    <t>ветчина куриная</t>
  </si>
  <si>
    <t>110(87)</t>
  </si>
  <si>
    <t>79 (74)</t>
  </si>
  <si>
    <t>54-13</t>
  </si>
  <si>
    <t>Щи из св капусты вегетарианский</t>
  </si>
  <si>
    <t>капуста белокачанная</t>
  </si>
  <si>
    <t>крупа перловая</t>
  </si>
  <si>
    <t>масло сливоч</t>
  </si>
  <si>
    <t>томаное пюре</t>
  </si>
  <si>
    <t xml:space="preserve">                                      Примерное меню и пищевая  ценность приготовленных блюд     </t>
  </si>
  <si>
    <t>50/15</t>
  </si>
  <si>
    <t>Каша   молочная</t>
  </si>
  <si>
    <t xml:space="preserve">Каша  молочная </t>
  </si>
  <si>
    <t>батон с маслом</t>
  </si>
  <si>
    <t>Салат из св.капусты с кукур</t>
  </si>
  <si>
    <t>Огурец соленый</t>
  </si>
  <si>
    <t>Булочка с маслом</t>
  </si>
  <si>
    <t>Булочка с сыром</t>
  </si>
  <si>
    <t>Салат из свеклы с сол огурцом</t>
  </si>
  <si>
    <t>Ежики с соусом</t>
  </si>
  <si>
    <t>Рис  отварной</t>
  </si>
  <si>
    <t>Суп молочный</t>
  </si>
  <si>
    <t>Суп овощной с курицей</t>
  </si>
  <si>
    <t>Жаркое с мясом</t>
  </si>
  <si>
    <t>Мясо в кисло-слад соус</t>
  </si>
  <si>
    <t>Оладьи из печени с соусом</t>
  </si>
  <si>
    <t>Салат из капусты б/к и св. огурцов</t>
  </si>
  <si>
    <t>говядина/свинина</t>
  </si>
  <si>
    <t>Мясо  в кисло-сладком соусе</t>
  </si>
  <si>
    <t>Оладьи из печени  с соусом</t>
  </si>
  <si>
    <t>крупа  рисовая,</t>
  </si>
  <si>
    <t xml:space="preserve"> или крупа  гречневая</t>
  </si>
  <si>
    <t>или  макаронные изделия</t>
  </si>
  <si>
    <t>мандарин</t>
  </si>
  <si>
    <t>мука пшенич</t>
  </si>
  <si>
    <t>37(33)</t>
  </si>
  <si>
    <t>Салат из свеклы с соленым огурц</t>
  </si>
  <si>
    <t>огурец соленый</t>
  </si>
  <si>
    <t>"Ёжики" с соусом</t>
  </si>
  <si>
    <t>масса готового риса</t>
  </si>
  <si>
    <t>масло сливочные</t>
  </si>
  <si>
    <t>масса пассиров. лука</t>
  </si>
  <si>
    <t>масса полуфабрикат</t>
  </si>
  <si>
    <t>соус молочный</t>
  </si>
  <si>
    <t>Жаркое по-домашнему</t>
  </si>
  <si>
    <t>свинина</t>
  </si>
  <si>
    <t>Сводная карта    2х  разовое питание  2024-2025г. 11-18 лет</t>
  </si>
  <si>
    <t>160/60</t>
  </si>
  <si>
    <t>103</t>
  </si>
  <si>
    <t xml:space="preserve">                             Муниципального общеобразовательного учреждения 2024/2025учебный  год (11-18 лет)</t>
  </si>
  <si>
    <t>учебный год 2024-2025 возрастная группа 11-18 лет</t>
  </si>
  <si>
    <t>Ведомость контроля за рационом питания   11--18 лет                     2024-2025 год</t>
  </si>
  <si>
    <r>
      <t xml:space="preserve">Вторая неделя   </t>
    </r>
    <r>
      <rPr>
        <b/>
        <sz val="10"/>
        <rFont val="Times New Roman"/>
        <family val="1"/>
        <charset val="204"/>
      </rPr>
      <t xml:space="preserve">    6  ДЕНЬ (ПОНЕДЕЛЬНИК)</t>
    </r>
  </si>
  <si>
    <r>
      <t xml:space="preserve">Вторая неделя </t>
    </r>
    <r>
      <rPr>
        <b/>
        <sz val="10"/>
        <rFont val="Times New Roman"/>
        <family val="1"/>
        <charset val="204"/>
      </rPr>
      <t xml:space="preserve">   7 ДЕНЬ </t>
    </r>
    <r>
      <rPr>
        <b/>
        <sz val="12"/>
        <rFont val="Times New Roman"/>
        <family val="1"/>
        <charset val="204"/>
      </rPr>
      <t>(вторник</t>
    </r>
    <r>
      <rPr>
        <b/>
        <sz val="10"/>
        <rFont val="Times New Roman"/>
        <family val="1"/>
        <charset val="204"/>
      </rPr>
      <t>)</t>
    </r>
  </si>
  <si>
    <t>Вторая неделя     8 ДЕНЬ (среда)</t>
  </si>
  <si>
    <t>Вторая неделя     9 ДЕНЬ (четверг)</t>
  </si>
  <si>
    <r>
      <t>Вторая неделя</t>
    </r>
    <r>
      <rPr>
        <b/>
        <sz val="10"/>
        <rFont val="Times New Roman"/>
        <family val="1"/>
        <charset val="204"/>
      </rPr>
      <t xml:space="preserve">     10 ДЕНЬ (пятница)</t>
    </r>
  </si>
  <si>
    <t>Вторая неделя    6 ДЕНЬ (понедельник)</t>
  </si>
  <si>
    <t>Вторая неделя    7 ДЕНЬ (вторник)</t>
  </si>
  <si>
    <t>Вторая недел  8 ДЕНЬ (среда)</t>
  </si>
  <si>
    <t>Вторая неделя 9 ДЕНЬ (четверг)</t>
  </si>
  <si>
    <t>Вторая недел 10 ДЕНЬ (пятница)</t>
  </si>
  <si>
    <t>Среднее за 10 дней</t>
  </si>
  <si>
    <t>за 10 дней</t>
  </si>
  <si>
    <t>среднее за 10 дней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</si>
</sst>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0"/>
      <name val="Arial Cyr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7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5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family val="2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theme="1"/>
      <name val="Arial Cyr"/>
      <charset val="204"/>
    </font>
    <font>
      <sz val="8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7"/>
      <name val="Arial Cyr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7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Border="1"/>
    <xf numFmtId="49" fontId="5" fillId="0" borderId="6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0" fillId="0" borderId="1" xfId="0" applyFont="1" applyBorder="1" applyAlignment="1"/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/>
    <xf numFmtId="49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Font="1" applyBorder="1"/>
    <xf numFmtId="0" fontId="15" fillId="0" borderId="1" xfId="0" applyFont="1" applyBorder="1" applyAlignment="1">
      <alignment horizontal="center"/>
    </xf>
    <xf numFmtId="0" fontId="21" fillId="0" borderId="1" xfId="0" applyFont="1" applyBorder="1"/>
    <xf numFmtId="0" fontId="18" fillId="0" borderId="1" xfId="0" applyFont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0" fillId="0" borderId="1" xfId="0" applyFont="1" applyBorder="1"/>
    <xf numFmtId="0" fontId="11" fillId="0" borderId="8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7" fillId="0" borderId="9" xfId="0" applyFont="1" applyBorder="1" applyAlignment="1"/>
    <xf numFmtId="0" fontId="7" fillId="0" borderId="4" xfId="0" applyFont="1" applyBorder="1" applyAlignment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0" fillId="0" borderId="4" xfId="0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6" fillId="0" borderId="11" xfId="0" applyFont="1" applyBorder="1" applyAlignment="1"/>
    <xf numFmtId="0" fontId="27" fillId="0" borderId="11" xfId="0" applyFont="1" applyBorder="1" applyAlignment="1"/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4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vertical="top" wrapText="1"/>
    </xf>
    <xf numFmtId="0" fontId="10" fillId="0" borderId="12" xfId="0" applyFont="1" applyBorder="1" applyAlignment="1">
      <alignment wrapText="1"/>
    </xf>
    <xf numFmtId="164" fontId="10" fillId="0" borderId="8" xfId="0" applyNumberFormat="1" applyFont="1" applyBorder="1"/>
    <xf numFmtId="164" fontId="6" fillId="0" borderId="8" xfId="0" applyNumberFormat="1" applyFont="1" applyBorder="1"/>
    <xf numFmtId="0" fontId="10" fillId="0" borderId="8" xfId="0" applyFont="1" applyBorder="1"/>
    <xf numFmtId="0" fontId="10" fillId="2" borderId="8" xfId="0" applyFont="1" applyFill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0" fillId="0" borderId="1" xfId="0" applyNumberFormat="1" applyBorder="1"/>
    <xf numFmtId="0" fontId="10" fillId="0" borderId="12" xfId="0" applyFont="1" applyFill="1" applyBorder="1" applyAlignment="1">
      <alignment wrapText="1"/>
    </xf>
    <xf numFmtId="0" fontId="10" fillId="0" borderId="8" xfId="0" applyFont="1" applyFill="1" applyBorder="1"/>
    <xf numFmtId="0" fontId="10" fillId="0" borderId="12" xfId="0" applyFont="1" applyBorder="1" applyAlignment="1"/>
    <xf numFmtId="164" fontId="10" fillId="0" borderId="8" xfId="0" applyNumberFormat="1" applyFont="1" applyFill="1" applyBorder="1"/>
    <xf numFmtId="0" fontId="10" fillId="0" borderId="12" xfId="0" applyFont="1" applyFill="1" applyBorder="1" applyAlignment="1"/>
    <xf numFmtId="0" fontId="10" fillId="3" borderId="8" xfId="0" applyFont="1" applyFill="1" applyBorder="1"/>
    <xf numFmtId="0" fontId="10" fillId="2" borderId="12" xfId="0" applyFont="1" applyFill="1" applyBorder="1" applyAlignment="1"/>
    <xf numFmtId="164" fontId="10" fillId="2" borderId="8" xfId="0" applyNumberFormat="1" applyFont="1" applyFill="1" applyBorder="1"/>
    <xf numFmtId="0" fontId="10" fillId="2" borderId="12" xfId="0" applyFont="1" applyFill="1" applyBorder="1" applyAlignment="1">
      <alignment wrapText="1"/>
    </xf>
    <xf numFmtId="49" fontId="10" fillId="4" borderId="12" xfId="0" applyNumberFormat="1" applyFont="1" applyFill="1" applyBorder="1" applyAlignment="1">
      <alignment wrapText="1"/>
    </xf>
    <xf numFmtId="0" fontId="10" fillId="3" borderId="12" xfId="0" applyFont="1" applyFill="1" applyBorder="1" applyAlignment="1"/>
    <xf numFmtId="164" fontId="10" fillId="3" borderId="8" xfId="0" applyNumberFormat="1" applyFont="1" applyFill="1" applyBorder="1"/>
    <xf numFmtId="2" fontId="10" fillId="0" borderId="8" xfId="0" applyNumberFormat="1" applyFont="1" applyBorder="1"/>
    <xf numFmtId="0" fontId="10" fillId="0" borderId="19" xfId="0" applyFont="1" applyBorder="1" applyAlignment="1">
      <alignment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30" fillId="0" borderId="8" xfId="0" applyFont="1" applyBorder="1"/>
    <xf numFmtId="0" fontId="30" fillId="0" borderId="0" xfId="0" applyFont="1" applyBorder="1"/>
    <xf numFmtId="0" fontId="30" fillId="0" borderId="0" xfId="0" applyFont="1"/>
    <xf numFmtId="0" fontId="31" fillId="0" borderId="8" xfId="0" applyFont="1" applyBorder="1" applyAlignment="1">
      <alignment horizontal="center"/>
    </xf>
    <xf numFmtId="0" fontId="30" fillId="0" borderId="8" xfId="0" applyFont="1" applyBorder="1" applyAlignment="1"/>
    <xf numFmtId="0" fontId="31" fillId="0" borderId="13" xfId="0" applyFont="1" applyFill="1" applyBorder="1" applyAlignment="1">
      <alignment horizontal="center"/>
    </xf>
    <xf numFmtId="0" fontId="30" fillId="0" borderId="8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9" xfId="0" applyFont="1" applyBorder="1"/>
    <xf numFmtId="0" fontId="31" fillId="0" borderId="13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0" xfId="0" applyFont="1" applyFill="1" applyBorder="1" applyAlignment="1">
      <alignment shrinkToFit="1"/>
    </xf>
    <xf numFmtId="0" fontId="29" fillId="5" borderId="24" xfId="0" applyFont="1" applyFill="1" applyBorder="1" applyAlignment="1">
      <alignment shrinkToFit="1"/>
    </xf>
    <xf numFmtId="0" fontId="29" fillId="5" borderId="30" xfId="0" applyFont="1" applyFill="1" applyBorder="1" applyAlignment="1">
      <alignment horizontal="center" shrinkToFit="1"/>
    </xf>
    <xf numFmtId="0" fontId="29" fillId="5" borderId="33" xfId="0" applyFont="1" applyFill="1" applyBorder="1" applyAlignment="1">
      <alignment shrinkToFit="1"/>
    </xf>
    <xf numFmtId="0" fontId="29" fillId="5" borderId="21" xfId="0" applyFont="1" applyFill="1" applyBorder="1" applyAlignment="1">
      <alignment shrinkToFit="1"/>
    </xf>
    <xf numFmtId="0" fontId="29" fillId="5" borderId="26" xfId="0" applyFont="1" applyFill="1" applyBorder="1" applyAlignment="1">
      <alignment horizontal="center" shrinkToFit="1"/>
    </xf>
    <xf numFmtId="0" fontId="29" fillId="5" borderId="31" xfId="0" applyFont="1" applyFill="1" applyBorder="1" applyAlignment="1">
      <alignment shrinkToFit="1"/>
    </xf>
    <xf numFmtId="0" fontId="32" fillId="0" borderId="22" xfId="0" applyFont="1" applyBorder="1" applyAlignment="1">
      <alignment shrinkToFit="1"/>
    </xf>
    <xf numFmtId="0" fontId="32" fillId="0" borderId="27" xfId="0" applyNumberFormat="1" applyFont="1" applyBorder="1" applyAlignment="1">
      <alignment horizontal="center" shrinkToFit="1"/>
    </xf>
    <xf numFmtId="0" fontId="32" fillId="0" borderId="20" xfId="0" applyFont="1" applyBorder="1" applyAlignment="1">
      <alignment shrinkToFit="1"/>
    </xf>
    <xf numFmtId="0" fontId="32" fillId="0" borderId="27" xfId="0" applyFont="1" applyBorder="1" applyAlignment="1">
      <alignment horizontal="center" shrinkToFit="1"/>
    </xf>
    <xf numFmtId="0" fontId="32" fillId="0" borderId="2" xfId="0" applyFont="1" applyBorder="1" applyAlignment="1">
      <alignment shrinkToFit="1"/>
    </xf>
    <xf numFmtId="13" fontId="32" fillId="0" borderId="28" xfId="0" applyNumberFormat="1" applyFont="1" applyBorder="1" applyAlignment="1">
      <alignment horizontal="center" shrinkToFit="1"/>
    </xf>
    <xf numFmtId="0" fontId="32" fillId="0" borderId="9" xfId="0" applyFont="1" applyBorder="1" applyAlignment="1">
      <alignment shrinkToFit="1"/>
    </xf>
    <xf numFmtId="0" fontId="32" fillId="0" borderId="28" xfId="0" applyFont="1" applyBorder="1" applyAlignment="1">
      <alignment horizontal="center" shrinkToFit="1"/>
    </xf>
    <xf numFmtId="0" fontId="32" fillId="0" borderId="28" xfId="0" applyNumberFormat="1" applyFont="1" applyBorder="1" applyAlignment="1">
      <alignment horizontal="center" shrinkToFit="1"/>
    </xf>
    <xf numFmtId="0" fontId="3" fillId="5" borderId="23" xfId="0" applyFont="1" applyFill="1" applyBorder="1" applyAlignment="1">
      <alignment horizontal="center" shrinkToFit="1"/>
    </xf>
    <xf numFmtId="0" fontId="3" fillId="5" borderId="29" xfId="0" applyFont="1" applyFill="1" applyBorder="1" applyAlignment="1">
      <alignment horizontal="center" shrinkToFit="1"/>
    </xf>
    <xf numFmtId="0" fontId="3" fillId="5" borderId="32" xfId="0" applyFont="1" applyFill="1" applyBorder="1" applyAlignment="1">
      <alignment horizontal="center" shrinkToFit="1"/>
    </xf>
    <xf numFmtId="0" fontId="3" fillId="5" borderId="24" xfId="0" applyFont="1" applyFill="1" applyBorder="1" applyAlignment="1">
      <alignment horizontal="center" shrinkToFit="1"/>
    </xf>
    <xf numFmtId="0" fontId="3" fillId="5" borderId="30" xfId="0" applyFont="1" applyFill="1" applyBorder="1" applyAlignment="1">
      <alignment horizontal="center" shrinkToFit="1"/>
    </xf>
    <xf numFmtId="0" fontId="3" fillId="5" borderId="33" xfId="0" applyFont="1" applyFill="1" applyBorder="1" applyAlignment="1">
      <alignment horizontal="center" shrinkToFit="1"/>
    </xf>
    <xf numFmtId="0" fontId="32" fillId="5" borderId="2" xfId="0" applyFont="1" applyFill="1" applyBorder="1" applyAlignment="1">
      <alignment horizontal="center" shrinkToFit="1"/>
    </xf>
    <xf numFmtId="0" fontId="32" fillId="5" borderId="28" xfId="0" applyFont="1" applyFill="1" applyBorder="1" applyAlignment="1">
      <alignment horizontal="center" shrinkToFit="1"/>
    </xf>
    <xf numFmtId="0" fontId="32" fillId="5" borderId="9" xfId="0" applyFont="1" applyFill="1" applyBorder="1" applyAlignment="1">
      <alignment horizontal="center" shrinkToFit="1"/>
    </xf>
    <xf numFmtId="0" fontId="3" fillId="5" borderId="0" xfId="0" applyFont="1" applyFill="1" applyBorder="1" applyAlignment="1">
      <alignment shrinkToFit="1"/>
    </xf>
    <xf numFmtId="0" fontId="3" fillId="5" borderId="0" xfId="0" applyFont="1" applyFill="1" applyBorder="1" applyAlignment="1">
      <alignment horizontal="center" shrinkToFit="1"/>
    </xf>
    <xf numFmtId="0" fontId="3" fillId="5" borderId="25" xfId="0" applyFont="1" applyFill="1" applyBorder="1" applyAlignment="1">
      <alignment shrinkToFit="1"/>
    </xf>
    <xf numFmtId="0" fontId="3" fillId="5" borderId="28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shrinkToFit="1"/>
    </xf>
    <xf numFmtId="0" fontId="3" fillId="5" borderId="24" xfId="0" applyFont="1" applyFill="1" applyBorder="1" applyAlignment="1">
      <alignment shrinkToFit="1"/>
    </xf>
    <xf numFmtId="0" fontId="3" fillId="5" borderId="33" xfId="0" applyFont="1" applyFill="1" applyBorder="1" applyAlignment="1">
      <alignment shrinkToFit="1"/>
    </xf>
    <xf numFmtId="0" fontId="3" fillId="5" borderId="2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horizontal="center" shrinkToFit="1"/>
    </xf>
    <xf numFmtId="0" fontId="32" fillId="0" borderId="30" xfId="0" applyFont="1" applyBorder="1" applyAlignment="1">
      <alignment horizontal="center" shrinkToFit="1"/>
    </xf>
    <xf numFmtId="0" fontId="32" fillId="0" borderId="0" xfId="0" applyFont="1" applyAlignment="1">
      <alignment shrinkToFit="1"/>
    </xf>
    <xf numFmtId="0" fontId="32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Alignment="1">
      <alignment shrinkToFit="1"/>
    </xf>
    <xf numFmtId="2" fontId="10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2" fillId="0" borderId="0" xfId="0" applyFont="1" applyFill="1"/>
    <xf numFmtId="0" fontId="0" fillId="0" borderId="0" xfId="0" applyFill="1"/>
    <xf numFmtId="49" fontId="10" fillId="0" borderId="1" xfId="0" applyNumberFormat="1" applyFont="1" applyFill="1" applyBorder="1" applyAlignment="1">
      <alignment horizontal="left"/>
    </xf>
    <xf numFmtId="0" fontId="10" fillId="0" borderId="22" xfId="0" applyFont="1" applyBorder="1" applyAlignment="1">
      <alignment shrinkToFit="1"/>
    </xf>
    <xf numFmtId="0" fontId="24" fillId="0" borderId="1" xfId="0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6" fillId="0" borderId="8" xfId="0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I46"/>
  <sheetViews>
    <sheetView topLeftCell="A7" workbookViewId="0">
      <selection activeCell="O45" sqref="O45"/>
    </sheetView>
  </sheetViews>
  <sheetFormatPr defaultRowHeight="12.75"/>
  <cols>
    <col min="2" max="2" width="13.7109375" customWidth="1"/>
    <col min="4" max="4" width="9.85546875" bestFit="1" customWidth="1"/>
    <col min="5" max="5" width="8.5703125" customWidth="1"/>
    <col min="6" max="6" width="8.28515625" customWidth="1"/>
    <col min="7" max="7" width="9" customWidth="1"/>
    <col min="10" max="10" width="8" customWidth="1"/>
    <col min="11" max="11" width="7.42578125" customWidth="1"/>
    <col min="13" max="13" width="8" customWidth="1"/>
    <col min="14" max="14" width="7.42578125" customWidth="1"/>
    <col min="15" max="15" width="6.7109375" customWidth="1"/>
  </cols>
  <sheetData>
    <row r="1" spans="1:243" ht="17.25" customHeight="1">
      <c r="A1" s="73" t="s">
        <v>196</v>
      </c>
      <c r="B1" s="74"/>
      <c r="C1" s="74" t="s">
        <v>372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243" ht="13.5" customHeight="1">
      <c r="A2" s="187"/>
      <c r="B2" s="187" t="s">
        <v>56</v>
      </c>
      <c r="C2" s="188" t="s">
        <v>197</v>
      </c>
      <c r="D2" s="191"/>
      <c r="E2" s="191"/>
      <c r="F2" s="191"/>
      <c r="G2" s="191"/>
      <c r="H2" s="191"/>
      <c r="I2" s="191"/>
      <c r="J2" s="191"/>
      <c r="K2" s="191"/>
      <c r="L2" s="187"/>
      <c r="M2" s="187"/>
      <c r="N2" s="187"/>
      <c r="O2" s="187"/>
    </row>
    <row r="3" spans="1:243" s="1" customFormat="1" ht="19.5" customHeight="1">
      <c r="A3" s="187"/>
      <c r="B3" s="187"/>
      <c r="C3" s="189"/>
      <c r="D3" s="187" t="s">
        <v>60</v>
      </c>
      <c r="E3" s="187"/>
      <c r="F3" s="187"/>
      <c r="G3" s="192" t="s">
        <v>198</v>
      </c>
      <c r="H3" s="193" t="s">
        <v>199</v>
      </c>
      <c r="I3" s="193"/>
      <c r="J3" s="193"/>
      <c r="K3" s="193"/>
      <c r="L3" s="194" t="s">
        <v>200</v>
      </c>
      <c r="M3" s="194"/>
      <c r="N3" s="194"/>
      <c r="O3" s="194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</row>
    <row r="4" spans="1:243" s="1" customFormat="1" ht="29.25" customHeight="1">
      <c r="A4" s="187"/>
      <c r="B4" s="187"/>
      <c r="C4" s="190"/>
      <c r="D4" s="75" t="s">
        <v>64</v>
      </c>
      <c r="E4" s="75" t="s">
        <v>65</v>
      </c>
      <c r="F4" s="75" t="s">
        <v>66</v>
      </c>
      <c r="G4" s="192"/>
      <c r="H4" s="76" t="s">
        <v>201</v>
      </c>
      <c r="I4" s="76" t="s">
        <v>202</v>
      </c>
      <c r="J4" s="76" t="s">
        <v>203</v>
      </c>
      <c r="K4" s="76" t="s">
        <v>204</v>
      </c>
      <c r="L4" s="76" t="s">
        <v>205</v>
      </c>
      <c r="M4" s="76" t="s">
        <v>206</v>
      </c>
      <c r="N4" s="76" t="s">
        <v>207</v>
      </c>
      <c r="O4" s="76" t="s">
        <v>208</v>
      </c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</row>
    <row r="5" spans="1:243" s="106" customFormat="1" ht="17.25" customHeight="1">
      <c r="A5" s="177" t="s">
        <v>242</v>
      </c>
      <c r="B5" s="177"/>
      <c r="C5" s="177"/>
      <c r="D5" s="177"/>
      <c r="E5" s="177"/>
      <c r="F5" s="177"/>
      <c r="G5" s="178"/>
      <c r="H5" s="105"/>
      <c r="I5" s="105"/>
      <c r="J5" s="105"/>
      <c r="K5" s="105"/>
      <c r="L5" s="105"/>
      <c r="M5" s="105"/>
      <c r="N5" s="105"/>
      <c r="O5" s="105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</row>
    <row r="6" spans="1:243" s="106" customFormat="1" ht="13.5" customHeight="1">
      <c r="A6" s="179" t="s">
        <v>82</v>
      </c>
      <c r="B6" s="180"/>
      <c r="C6" s="181"/>
      <c r="D6" s="108">
        <v>17.170000000000002</v>
      </c>
      <c r="E6" s="108">
        <v>32.01</v>
      </c>
      <c r="F6" s="108">
        <v>59.72</v>
      </c>
      <c r="G6" s="108">
        <v>598</v>
      </c>
      <c r="H6" s="108">
        <v>0.20200000000000001</v>
      </c>
      <c r="I6" s="108">
        <v>15.579000000000001</v>
      </c>
      <c r="J6" s="108">
        <v>0.1007</v>
      </c>
      <c r="K6" s="108">
        <v>3.5790000000000002</v>
      </c>
      <c r="L6" s="108">
        <v>97.52</v>
      </c>
      <c r="M6" s="108">
        <v>214.15</v>
      </c>
      <c r="N6" s="108">
        <v>62.7</v>
      </c>
      <c r="O6" s="108">
        <v>2.17</v>
      </c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</row>
    <row r="7" spans="1:243" s="107" customFormat="1" ht="13.5" customHeight="1">
      <c r="A7" s="175" t="s">
        <v>102</v>
      </c>
      <c r="B7" s="175"/>
      <c r="C7" s="175"/>
      <c r="D7" s="114">
        <v>45.45</v>
      </c>
      <c r="E7" s="114">
        <v>50.18</v>
      </c>
      <c r="F7" s="114">
        <v>143.97</v>
      </c>
      <c r="G7" s="114">
        <v>1186.1500000000001</v>
      </c>
      <c r="H7" s="114">
        <v>0.33</v>
      </c>
      <c r="I7" s="114">
        <v>31</v>
      </c>
      <c r="J7" s="114">
        <v>3.5999999999999997E-2</v>
      </c>
      <c r="K7" s="114">
        <v>9.77</v>
      </c>
      <c r="L7" s="114">
        <v>120.25</v>
      </c>
      <c r="M7" s="114">
        <v>394.2</v>
      </c>
      <c r="N7" s="108">
        <v>101.3</v>
      </c>
      <c r="O7" s="108">
        <v>6.89</v>
      </c>
    </row>
    <row r="8" spans="1:243" s="107" customFormat="1" ht="13.5" customHeight="1">
      <c r="A8" s="175" t="s">
        <v>103</v>
      </c>
      <c r="B8" s="175"/>
      <c r="C8" s="175"/>
      <c r="D8" s="108">
        <f t="shared" ref="D8:O8" si="0">SUM(D6:D7)</f>
        <v>62.620000000000005</v>
      </c>
      <c r="E8" s="108">
        <f t="shared" si="0"/>
        <v>82.19</v>
      </c>
      <c r="F8" s="108">
        <f t="shared" si="0"/>
        <v>203.69</v>
      </c>
      <c r="G8" s="108">
        <f t="shared" si="0"/>
        <v>1784.15</v>
      </c>
      <c r="H8" s="108">
        <f t="shared" si="0"/>
        <v>0.53200000000000003</v>
      </c>
      <c r="I8" s="108">
        <f t="shared" si="0"/>
        <v>46.579000000000001</v>
      </c>
      <c r="J8" s="108">
        <f t="shared" si="0"/>
        <v>0.13669999999999999</v>
      </c>
      <c r="K8" s="108">
        <f t="shared" si="0"/>
        <v>13.349</v>
      </c>
      <c r="L8" s="108">
        <f t="shared" si="0"/>
        <v>217.76999999999998</v>
      </c>
      <c r="M8" s="108">
        <f t="shared" si="0"/>
        <v>608.35</v>
      </c>
      <c r="N8" s="108">
        <f t="shared" si="0"/>
        <v>164</v>
      </c>
      <c r="O8" s="108">
        <f t="shared" si="0"/>
        <v>9.0599999999999987</v>
      </c>
    </row>
    <row r="9" spans="1:243" s="107" customFormat="1" ht="13.5" customHeight="1">
      <c r="A9" s="176" t="s">
        <v>209</v>
      </c>
      <c r="B9" s="177"/>
      <c r="C9" s="177"/>
      <c r="D9" s="177"/>
      <c r="E9" s="177"/>
      <c r="F9" s="177"/>
      <c r="G9" s="178"/>
      <c r="H9" s="105"/>
      <c r="I9" s="109"/>
      <c r="J9" s="109"/>
      <c r="K9" s="109"/>
      <c r="L9" s="109"/>
      <c r="M9" s="109"/>
      <c r="N9" s="109"/>
      <c r="O9" s="109"/>
    </row>
    <row r="10" spans="1:243" s="107" customFormat="1" ht="13.5" customHeight="1">
      <c r="A10" s="175" t="s">
        <v>82</v>
      </c>
      <c r="B10" s="175"/>
      <c r="C10" s="175"/>
      <c r="D10" s="108">
        <v>21.3</v>
      </c>
      <c r="E10" s="108">
        <v>16.899999999999999</v>
      </c>
      <c r="F10" s="108">
        <v>91.2</v>
      </c>
      <c r="G10" s="114">
        <v>605.5</v>
      </c>
      <c r="H10" s="114">
        <v>0.183</v>
      </c>
      <c r="I10" s="114">
        <v>2.859</v>
      </c>
      <c r="J10" s="114">
        <v>7.0999999999999994E-2</v>
      </c>
      <c r="K10" s="114">
        <v>0.94799999999999995</v>
      </c>
      <c r="L10" s="114">
        <v>327.10000000000002</v>
      </c>
      <c r="M10" s="114">
        <v>289.7</v>
      </c>
      <c r="N10" s="114">
        <v>68.2</v>
      </c>
      <c r="O10" s="115">
        <v>1.79</v>
      </c>
    </row>
    <row r="11" spans="1:243" s="107" customFormat="1" ht="13.5" customHeight="1">
      <c r="A11" s="175" t="s">
        <v>102</v>
      </c>
      <c r="B11" s="175"/>
      <c r="C11" s="175"/>
      <c r="D11" s="108">
        <v>31.86</v>
      </c>
      <c r="E11" s="108">
        <v>32.1</v>
      </c>
      <c r="F11" s="108">
        <v>110.83</v>
      </c>
      <c r="G11" s="114">
        <v>840.7</v>
      </c>
      <c r="H11" s="114">
        <v>0.41199999999999998</v>
      </c>
      <c r="I11" s="114">
        <v>40.74</v>
      </c>
      <c r="J11" s="114">
        <v>9.8000000000000004E-2</v>
      </c>
      <c r="K11" s="114">
        <v>50.01</v>
      </c>
      <c r="L11" s="114">
        <v>142.80000000000001</v>
      </c>
      <c r="M11" s="114">
        <v>437.8</v>
      </c>
      <c r="N11" s="114">
        <v>135.9</v>
      </c>
      <c r="O11" s="108">
        <v>7.73</v>
      </c>
    </row>
    <row r="12" spans="1:243" s="107" customFormat="1" ht="13.5" customHeight="1">
      <c r="A12" s="175" t="s">
        <v>103</v>
      </c>
      <c r="B12" s="175"/>
      <c r="C12" s="175"/>
      <c r="D12" s="108">
        <f t="shared" ref="D12:O12" si="1">SUM(D10:D11)</f>
        <v>53.16</v>
      </c>
      <c r="E12" s="108">
        <f t="shared" si="1"/>
        <v>49</v>
      </c>
      <c r="F12" s="108">
        <f t="shared" si="1"/>
        <v>202.03</v>
      </c>
      <c r="G12" s="114">
        <f t="shared" si="1"/>
        <v>1446.2</v>
      </c>
      <c r="H12" s="114">
        <f t="shared" si="1"/>
        <v>0.59499999999999997</v>
      </c>
      <c r="I12" s="114">
        <f t="shared" si="1"/>
        <v>43.599000000000004</v>
      </c>
      <c r="J12" s="114">
        <f t="shared" si="1"/>
        <v>0.16899999999999998</v>
      </c>
      <c r="K12" s="114">
        <f t="shared" si="1"/>
        <v>50.957999999999998</v>
      </c>
      <c r="L12" s="114">
        <f t="shared" si="1"/>
        <v>469.90000000000003</v>
      </c>
      <c r="M12" s="114">
        <f t="shared" si="1"/>
        <v>727.5</v>
      </c>
      <c r="N12" s="114">
        <f t="shared" si="1"/>
        <v>204.10000000000002</v>
      </c>
      <c r="O12" s="114">
        <f t="shared" si="1"/>
        <v>9.52</v>
      </c>
    </row>
    <row r="13" spans="1:243" s="107" customFormat="1" ht="13.5" customHeight="1">
      <c r="A13" s="176" t="s">
        <v>121</v>
      </c>
      <c r="B13" s="177"/>
      <c r="C13" s="177"/>
      <c r="D13" s="177"/>
      <c r="E13" s="177"/>
      <c r="F13" s="177"/>
      <c r="G13" s="178"/>
      <c r="H13" s="105"/>
      <c r="I13" s="109"/>
      <c r="J13" s="109"/>
      <c r="K13" s="109"/>
      <c r="L13" s="109"/>
      <c r="M13" s="109"/>
      <c r="N13" s="109"/>
      <c r="O13" s="109"/>
    </row>
    <row r="14" spans="1:243" s="107" customFormat="1" ht="13.5" customHeight="1">
      <c r="A14" s="175" t="s">
        <v>82</v>
      </c>
      <c r="B14" s="175"/>
      <c r="C14" s="175"/>
      <c r="D14" s="108">
        <v>28.66</v>
      </c>
      <c r="E14" s="108">
        <v>15.86</v>
      </c>
      <c r="F14" s="108">
        <v>88.4</v>
      </c>
      <c r="G14" s="108">
        <v>671.5</v>
      </c>
      <c r="H14" s="114">
        <v>0.37</v>
      </c>
      <c r="I14" s="114">
        <v>8.1</v>
      </c>
      <c r="J14" s="114">
        <v>0.2</v>
      </c>
      <c r="K14" s="114">
        <v>1.589</v>
      </c>
      <c r="L14" s="114">
        <v>317.7</v>
      </c>
      <c r="M14" s="114">
        <v>385.4</v>
      </c>
      <c r="N14" s="108">
        <v>52.85</v>
      </c>
      <c r="O14" s="108">
        <v>3.45</v>
      </c>
    </row>
    <row r="15" spans="1:243" s="107" customFormat="1" ht="13.5" customHeight="1">
      <c r="A15" s="175" t="s">
        <v>102</v>
      </c>
      <c r="B15" s="175"/>
      <c r="C15" s="175"/>
      <c r="D15" s="116">
        <v>32.36</v>
      </c>
      <c r="E15" s="116">
        <v>34.770000000000003</v>
      </c>
      <c r="F15" s="116">
        <v>135.49</v>
      </c>
      <c r="G15" s="116">
        <v>859.17</v>
      </c>
      <c r="H15" s="116">
        <v>0.38800000000000001</v>
      </c>
      <c r="I15" s="116">
        <v>30.268000000000001</v>
      </c>
      <c r="J15" s="116">
        <v>3.2000000000000001E-2</v>
      </c>
      <c r="K15" s="116">
        <v>8.1</v>
      </c>
      <c r="L15" s="116">
        <v>125.53</v>
      </c>
      <c r="M15" s="116">
        <v>406.25</v>
      </c>
      <c r="N15" s="116">
        <v>143.07</v>
      </c>
      <c r="O15" s="116">
        <v>7.5</v>
      </c>
    </row>
    <row r="16" spans="1:243" s="107" customFormat="1" ht="13.5" customHeight="1">
      <c r="A16" s="175" t="s">
        <v>103</v>
      </c>
      <c r="B16" s="175"/>
      <c r="C16" s="175"/>
      <c r="D16" s="116">
        <f t="shared" ref="D16:O16" si="2">SUM(D14:D15)</f>
        <v>61.019999999999996</v>
      </c>
      <c r="E16" s="116">
        <f t="shared" si="2"/>
        <v>50.63</v>
      </c>
      <c r="F16" s="116">
        <f t="shared" si="2"/>
        <v>223.89000000000001</v>
      </c>
      <c r="G16" s="116">
        <f t="shared" si="2"/>
        <v>1530.67</v>
      </c>
      <c r="H16" s="116">
        <f t="shared" si="2"/>
        <v>0.75800000000000001</v>
      </c>
      <c r="I16" s="116">
        <f t="shared" si="2"/>
        <v>38.368000000000002</v>
      </c>
      <c r="J16" s="116">
        <f t="shared" si="2"/>
        <v>0.23200000000000001</v>
      </c>
      <c r="K16" s="116">
        <f t="shared" si="2"/>
        <v>9.6890000000000001</v>
      </c>
      <c r="L16" s="116">
        <f t="shared" si="2"/>
        <v>443.23</v>
      </c>
      <c r="M16" s="116">
        <f t="shared" si="2"/>
        <v>791.65</v>
      </c>
      <c r="N16" s="116">
        <f t="shared" si="2"/>
        <v>195.92</v>
      </c>
      <c r="O16" s="116">
        <f t="shared" si="2"/>
        <v>10.95</v>
      </c>
    </row>
    <row r="17" spans="1:15" s="107" customFormat="1" ht="13.5" customHeight="1">
      <c r="A17" s="176" t="s">
        <v>243</v>
      </c>
      <c r="B17" s="177"/>
      <c r="C17" s="177"/>
      <c r="D17" s="177"/>
      <c r="E17" s="177"/>
      <c r="F17" s="177"/>
      <c r="G17" s="178"/>
      <c r="H17" s="105"/>
      <c r="I17" s="109"/>
      <c r="J17" s="109"/>
      <c r="K17" s="109"/>
      <c r="L17" s="109"/>
      <c r="M17" s="109"/>
      <c r="N17" s="109"/>
      <c r="O17" s="109"/>
    </row>
    <row r="18" spans="1:15" s="107" customFormat="1" ht="13.5" customHeight="1">
      <c r="A18" s="179" t="s">
        <v>82</v>
      </c>
      <c r="B18" s="179"/>
      <c r="C18" s="179"/>
      <c r="D18" s="108">
        <v>25.48</v>
      </c>
      <c r="E18" s="108">
        <v>26.31</v>
      </c>
      <c r="F18" s="108">
        <v>130.1</v>
      </c>
      <c r="G18" s="108">
        <v>743.33</v>
      </c>
      <c r="H18" s="108">
        <v>0.40600000000000003</v>
      </c>
      <c r="I18" s="108">
        <v>15.638999999999999</v>
      </c>
      <c r="J18" s="108">
        <v>0.14299999999999999</v>
      </c>
      <c r="K18" s="108">
        <v>2.5790000000000002</v>
      </c>
      <c r="L18" s="108">
        <v>147.69999999999999</v>
      </c>
      <c r="M18" s="108">
        <v>486.07</v>
      </c>
      <c r="N18" s="108">
        <v>211.7</v>
      </c>
      <c r="O18" s="108">
        <v>9.4350000000000005</v>
      </c>
    </row>
    <row r="19" spans="1:15" s="107" customFormat="1" ht="13.5" customHeight="1">
      <c r="A19" s="182" t="s">
        <v>102</v>
      </c>
      <c r="B19" s="182"/>
      <c r="C19" s="182"/>
      <c r="D19" s="116">
        <v>43.6</v>
      </c>
      <c r="E19" s="116">
        <v>50.98</v>
      </c>
      <c r="F19" s="116">
        <v>113.55</v>
      </c>
      <c r="G19" s="110">
        <v>1053.8499999999999</v>
      </c>
      <c r="H19" s="110">
        <v>0.67</v>
      </c>
      <c r="I19" s="110">
        <v>36.11</v>
      </c>
      <c r="J19" s="110">
        <v>5.2999999999999999E-2</v>
      </c>
      <c r="K19" s="110">
        <v>7.8360000000000003</v>
      </c>
      <c r="L19" s="110">
        <v>191.2</v>
      </c>
      <c r="M19" s="110">
        <v>516.70000000000005</v>
      </c>
      <c r="N19" s="110">
        <v>141.19999999999999</v>
      </c>
      <c r="O19" s="116">
        <v>36.159999999999997</v>
      </c>
    </row>
    <row r="20" spans="1:15" s="107" customFormat="1" ht="13.5" customHeight="1">
      <c r="A20" s="183" t="s">
        <v>103</v>
      </c>
      <c r="B20" s="183"/>
      <c r="C20" s="183"/>
      <c r="D20" s="116">
        <f t="shared" ref="D20:O20" si="3">SUM(D18:D19)</f>
        <v>69.08</v>
      </c>
      <c r="E20" s="116">
        <f t="shared" si="3"/>
        <v>77.289999999999992</v>
      </c>
      <c r="F20" s="116">
        <f t="shared" si="3"/>
        <v>243.64999999999998</v>
      </c>
      <c r="G20" s="116">
        <f t="shared" si="3"/>
        <v>1797.1799999999998</v>
      </c>
      <c r="H20" s="116">
        <f t="shared" si="3"/>
        <v>1.0760000000000001</v>
      </c>
      <c r="I20" s="116">
        <f t="shared" si="3"/>
        <v>51.748999999999995</v>
      </c>
      <c r="J20" s="116">
        <f t="shared" si="3"/>
        <v>0.19599999999999998</v>
      </c>
      <c r="K20" s="116">
        <f t="shared" si="3"/>
        <v>10.415000000000001</v>
      </c>
      <c r="L20" s="116">
        <f t="shared" si="3"/>
        <v>338.9</v>
      </c>
      <c r="M20" s="116">
        <f t="shared" si="3"/>
        <v>1002.77</v>
      </c>
      <c r="N20" s="116">
        <f t="shared" si="3"/>
        <v>352.9</v>
      </c>
      <c r="O20" s="116">
        <f t="shared" si="3"/>
        <v>45.594999999999999</v>
      </c>
    </row>
    <row r="21" spans="1:15" s="107" customFormat="1" ht="13.5" customHeight="1">
      <c r="A21" s="184" t="s">
        <v>244</v>
      </c>
      <c r="B21" s="185"/>
      <c r="C21" s="185"/>
      <c r="D21" s="185"/>
      <c r="E21" s="185"/>
      <c r="F21" s="185"/>
      <c r="G21" s="186"/>
      <c r="H21" s="105"/>
      <c r="I21" s="109"/>
      <c r="J21" s="109"/>
      <c r="K21" s="109"/>
      <c r="L21" s="109"/>
      <c r="M21" s="109"/>
      <c r="N21" s="109"/>
      <c r="O21" s="109"/>
    </row>
    <row r="22" spans="1:15" s="107" customFormat="1" ht="13.5" customHeight="1">
      <c r="A22" s="179" t="s">
        <v>82</v>
      </c>
      <c r="B22" s="180"/>
      <c r="C22" s="181"/>
      <c r="D22" s="108">
        <v>26.38</v>
      </c>
      <c r="E22" s="108">
        <v>37.43</v>
      </c>
      <c r="F22" s="108">
        <v>85.48</v>
      </c>
      <c r="G22" s="114">
        <v>841</v>
      </c>
      <c r="H22" s="108">
        <v>0.41</v>
      </c>
      <c r="I22" s="108">
        <v>0.71</v>
      </c>
      <c r="J22" s="108">
        <v>0.20399999999999999</v>
      </c>
      <c r="K22" s="108">
        <v>2.9390000000000001</v>
      </c>
      <c r="L22" s="108">
        <v>141.1</v>
      </c>
      <c r="M22" s="108">
        <v>448.2</v>
      </c>
      <c r="N22" s="108">
        <v>193.8</v>
      </c>
      <c r="O22" s="108">
        <v>7.84</v>
      </c>
    </row>
    <row r="23" spans="1:15" s="107" customFormat="1" ht="13.5" customHeight="1">
      <c r="A23" s="179" t="s">
        <v>162</v>
      </c>
      <c r="B23" s="179"/>
      <c r="C23" s="179"/>
      <c r="D23" s="108">
        <v>35.93</v>
      </c>
      <c r="E23" s="108">
        <v>27.16</v>
      </c>
      <c r="F23" s="108">
        <v>114.69</v>
      </c>
      <c r="G23" s="108">
        <v>857.1</v>
      </c>
      <c r="H23" s="108">
        <f t="shared" ref="H23:O23" si="4">SUM(H18:H22)</f>
        <v>2.5620000000000003</v>
      </c>
      <c r="I23" s="108">
        <f t="shared" si="4"/>
        <v>104.20799999999998</v>
      </c>
      <c r="J23" s="108">
        <f t="shared" si="4"/>
        <v>0.59599999999999997</v>
      </c>
      <c r="K23" s="108">
        <f t="shared" si="4"/>
        <v>23.769000000000002</v>
      </c>
      <c r="L23" s="108">
        <f t="shared" si="4"/>
        <v>818.9</v>
      </c>
      <c r="M23" s="108">
        <v>627.6</v>
      </c>
      <c r="N23" s="108">
        <v>384.6</v>
      </c>
      <c r="O23" s="108">
        <f t="shared" si="4"/>
        <v>99.03</v>
      </c>
    </row>
    <row r="24" spans="1:15" s="107" customFormat="1" ht="13.5" customHeight="1">
      <c r="A24" s="175" t="s">
        <v>103</v>
      </c>
      <c r="B24" s="175"/>
      <c r="C24" s="175"/>
      <c r="D24" s="116">
        <f t="shared" ref="D24:O24" si="5">SUM(D22:D23)</f>
        <v>62.31</v>
      </c>
      <c r="E24" s="116">
        <f t="shared" si="5"/>
        <v>64.59</v>
      </c>
      <c r="F24" s="116">
        <f t="shared" si="5"/>
        <v>200.17000000000002</v>
      </c>
      <c r="G24" s="116">
        <f t="shared" si="5"/>
        <v>1698.1</v>
      </c>
      <c r="H24" s="116">
        <f t="shared" si="5"/>
        <v>2.9720000000000004</v>
      </c>
      <c r="I24" s="116">
        <f t="shared" si="5"/>
        <v>104.91799999999998</v>
      </c>
      <c r="J24" s="116">
        <f t="shared" si="5"/>
        <v>0.79999999999999993</v>
      </c>
      <c r="K24" s="116">
        <f t="shared" si="5"/>
        <v>26.708000000000002</v>
      </c>
      <c r="L24" s="116">
        <f t="shared" si="5"/>
        <v>960</v>
      </c>
      <c r="M24" s="116">
        <f t="shared" si="5"/>
        <v>1075.8</v>
      </c>
      <c r="N24" s="116">
        <f t="shared" si="5"/>
        <v>578.40000000000009</v>
      </c>
      <c r="O24" s="116">
        <f t="shared" si="5"/>
        <v>106.87</v>
      </c>
    </row>
    <row r="25" spans="1:15" s="107" customFormat="1" ht="13.5" customHeight="1">
      <c r="A25" s="176" t="s">
        <v>379</v>
      </c>
      <c r="B25" s="177"/>
      <c r="C25" s="177"/>
      <c r="D25" s="177"/>
      <c r="E25" s="177"/>
      <c r="F25" s="177"/>
      <c r="G25" s="178"/>
      <c r="H25" s="111"/>
      <c r="I25" s="109"/>
      <c r="J25" s="109"/>
      <c r="K25" s="109"/>
      <c r="L25" s="109"/>
      <c r="M25" s="109"/>
      <c r="N25" s="109"/>
      <c r="O25" s="109"/>
    </row>
    <row r="26" spans="1:15" s="107" customFormat="1" ht="13.5" customHeight="1">
      <c r="A26" s="175" t="s">
        <v>82</v>
      </c>
      <c r="B26" s="175"/>
      <c r="C26" s="175"/>
      <c r="D26" s="108">
        <v>26.4</v>
      </c>
      <c r="E26" s="108">
        <v>21.5</v>
      </c>
      <c r="F26" s="108">
        <v>68.89</v>
      </c>
      <c r="G26" s="108">
        <v>593.6</v>
      </c>
      <c r="H26" s="114">
        <v>0.12</v>
      </c>
      <c r="I26" s="114">
        <v>1.37</v>
      </c>
      <c r="J26" s="114">
        <v>1.2999999999999999E-2</v>
      </c>
      <c r="K26" s="114">
        <v>0.78900000000000003</v>
      </c>
      <c r="L26" s="114">
        <v>221.7</v>
      </c>
      <c r="M26" s="114">
        <v>196.2</v>
      </c>
      <c r="N26" s="114">
        <v>39.1</v>
      </c>
      <c r="O26" s="108">
        <v>1.39</v>
      </c>
    </row>
    <row r="27" spans="1:15" s="107" customFormat="1" ht="13.5" customHeight="1">
      <c r="A27" s="179" t="s">
        <v>102</v>
      </c>
      <c r="B27" s="179"/>
      <c r="C27" s="179"/>
      <c r="D27" s="108">
        <v>42.03</v>
      </c>
      <c r="E27" s="108">
        <v>44.91</v>
      </c>
      <c r="F27" s="108">
        <v>142.49</v>
      </c>
      <c r="G27" s="114">
        <v>1163.6500000000001</v>
      </c>
      <c r="H27" s="114">
        <v>0.36399999999999999</v>
      </c>
      <c r="I27" s="114">
        <v>46.91</v>
      </c>
      <c r="J27" s="114">
        <v>9.8000000000000004E-2</v>
      </c>
      <c r="K27" s="114">
        <v>8.14</v>
      </c>
      <c r="L27" s="114">
        <v>188.3</v>
      </c>
      <c r="M27" s="114">
        <v>439.9</v>
      </c>
      <c r="N27" s="114">
        <v>143.25</v>
      </c>
      <c r="O27" s="108">
        <v>7.53</v>
      </c>
    </row>
    <row r="28" spans="1:15" s="107" customFormat="1" ht="13.5" customHeight="1">
      <c r="A28" s="175" t="s">
        <v>103</v>
      </c>
      <c r="B28" s="175"/>
      <c r="C28" s="175"/>
      <c r="D28" s="108">
        <f t="shared" ref="D28:O28" si="6">SUM(D26:D27)</f>
        <v>68.430000000000007</v>
      </c>
      <c r="E28" s="108">
        <f t="shared" si="6"/>
        <v>66.41</v>
      </c>
      <c r="F28" s="108">
        <f t="shared" si="6"/>
        <v>211.38</v>
      </c>
      <c r="G28" s="108">
        <f t="shared" si="6"/>
        <v>1757.25</v>
      </c>
      <c r="H28" s="108">
        <f t="shared" si="6"/>
        <v>0.48399999999999999</v>
      </c>
      <c r="I28" s="108">
        <f t="shared" si="6"/>
        <v>48.279999999999994</v>
      </c>
      <c r="J28" s="108">
        <f t="shared" si="6"/>
        <v>0.111</v>
      </c>
      <c r="K28" s="108">
        <f t="shared" si="6"/>
        <v>8.9290000000000003</v>
      </c>
      <c r="L28" s="108">
        <f t="shared" si="6"/>
        <v>410</v>
      </c>
      <c r="M28" s="108">
        <f t="shared" si="6"/>
        <v>636.09999999999991</v>
      </c>
      <c r="N28" s="108">
        <f t="shared" si="6"/>
        <v>182.35</v>
      </c>
      <c r="O28" s="108">
        <f t="shared" si="6"/>
        <v>8.92</v>
      </c>
    </row>
    <row r="29" spans="1:15" s="107" customFormat="1" ht="13.5" customHeight="1">
      <c r="A29" s="176" t="s">
        <v>380</v>
      </c>
      <c r="B29" s="177"/>
      <c r="C29" s="177"/>
      <c r="D29" s="177"/>
      <c r="E29" s="177"/>
      <c r="F29" s="177"/>
      <c r="G29" s="178"/>
      <c r="H29" s="111"/>
      <c r="I29" s="109"/>
      <c r="J29" s="109"/>
      <c r="K29" s="109"/>
      <c r="L29" s="109"/>
      <c r="M29" s="109"/>
      <c r="N29" s="109"/>
      <c r="O29" s="109"/>
    </row>
    <row r="30" spans="1:15" s="107" customFormat="1" ht="13.5" customHeight="1">
      <c r="A30" s="179" t="s">
        <v>82</v>
      </c>
      <c r="B30" s="180"/>
      <c r="C30" s="181"/>
      <c r="D30" s="108">
        <v>19.47</v>
      </c>
      <c r="E30" s="108">
        <v>31.9</v>
      </c>
      <c r="F30" s="108">
        <v>85.66</v>
      </c>
      <c r="G30" s="108">
        <v>743.5</v>
      </c>
      <c r="H30" s="114">
        <v>0.6</v>
      </c>
      <c r="I30" s="114">
        <v>15.03</v>
      </c>
      <c r="J30" s="114">
        <v>0.04</v>
      </c>
      <c r="K30" s="114">
        <v>2.2389999999999999</v>
      </c>
      <c r="L30" s="114">
        <v>107.7</v>
      </c>
      <c r="M30" s="114">
        <v>132.18</v>
      </c>
      <c r="N30" s="114">
        <v>35.6</v>
      </c>
      <c r="O30" s="108">
        <v>5.2</v>
      </c>
    </row>
    <row r="31" spans="1:15" s="107" customFormat="1" ht="13.5" customHeight="1">
      <c r="A31" s="175" t="s">
        <v>102</v>
      </c>
      <c r="B31" s="175"/>
      <c r="C31" s="175"/>
      <c r="D31" s="108">
        <v>26.82</v>
      </c>
      <c r="E31" s="108">
        <v>26.49</v>
      </c>
      <c r="F31" s="108">
        <v>107.05</v>
      </c>
      <c r="G31" s="114">
        <v>775.65</v>
      </c>
      <c r="H31" s="114">
        <v>0.39200000000000002</v>
      </c>
      <c r="I31" s="114">
        <v>25.5</v>
      </c>
      <c r="J31" s="114">
        <v>6.4000000000000001E-2</v>
      </c>
      <c r="K31" s="114">
        <v>6.52</v>
      </c>
      <c r="L31" s="114">
        <v>134.75</v>
      </c>
      <c r="M31" s="114">
        <v>417.85</v>
      </c>
      <c r="N31" s="114">
        <v>111.54</v>
      </c>
      <c r="O31" s="108">
        <v>6.0549999999999997</v>
      </c>
    </row>
    <row r="32" spans="1:15" s="107" customFormat="1" ht="13.5" customHeight="1">
      <c r="A32" s="175" t="s">
        <v>103</v>
      </c>
      <c r="B32" s="175"/>
      <c r="C32" s="175"/>
      <c r="D32" s="108">
        <f t="shared" ref="D32:O32" si="7">SUM(D30:D31)</f>
        <v>46.29</v>
      </c>
      <c r="E32" s="108">
        <f t="shared" si="7"/>
        <v>58.39</v>
      </c>
      <c r="F32" s="108">
        <f t="shared" si="7"/>
        <v>192.70999999999998</v>
      </c>
      <c r="G32" s="108">
        <f t="shared" si="7"/>
        <v>1519.15</v>
      </c>
      <c r="H32" s="108">
        <f t="shared" si="7"/>
        <v>0.99199999999999999</v>
      </c>
      <c r="I32" s="108">
        <f t="shared" si="7"/>
        <v>40.53</v>
      </c>
      <c r="J32" s="108">
        <f t="shared" si="7"/>
        <v>0.10400000000000001</v>
      </c>
      <c r="K32" s="108">
        <f t="shared" si="7"/>
        <v>8.7590000000000003</v>
      </c>
      <c r="L32" s="108">
        <f t="shared" si="7"/>
        <v>242.45</v>
      </c>
      <c r="M32" s="108">
        <f t="shared" si="7"/>
        <v>550.03</v>
      </c>
      <c r="N32" s="108">
        <f t="shared" si="7"/>
        <v>147.14000000000001</v>
      </c>
      <c r="O32" s="108">
        <f t="shared" si="7"/>
        <v>11.254999999999999</v>
      </c>
    </row>
    <row r="33" spans="1:15" s="107" customFormat="1" ht="13.5" customHeight="1">
      <c r="A33" s="176" t="s">
        <v>381</v>
      </c>
      <c r="B33" s="177"/>
      <c r="C33" s="177"/>
      <c r="D33" s="177"/>
      <c r="E33" s="177"/>
      <c r="F33" s="177"/>
      <c r="G33" s="178"/>
      <c r="H33" s="111"/>
      <c r="I33" s="111"/>
      <c r="J33" s="111"/>
      <c r="K33" s="111"/>
      <c r="L33" s="111"/>
      <c r="M33" s="111"/>
      <c r="N33" s="111"/>
      <c r="O33" s="111"/>
    </row>
    <row r="34" spans="1:15" s="107" customFormat="1" ht="13.5" customHeight="1">
      <c r="A34" s="175" t="s">
        <v>82</v>
      </c>
      <c r="B34" s="175"/>
      <c r="C34" s="175"/>
      <c r="D34" s="108">
        <v>22.67</v>
      </c>
      <c r="E34" s="108">
        <v>19.739999999999998</v>
      </c>
      <c r="F34" s="108">
        <v>110.92</v>
      </c>
      <c r="G34" s="114">
        <v>596</v>
      </c>
      <c r="H34" s="108">
        <v>0.42799999999999999</v>
      </c>
      <c r="I34" s="108">
        <v>9.9700000000000006</v>
      </c>
      <c r="J34" s="108">
        <v>0.123</v>
      </c>
      <c r="K34" s="108">
        <v>2</v>
      </c>
      <c r="L34" s="108">
        <v>265.10000000000002</v>
      </c>
      <c r="M34" s="108">
        <v>341.74</v>
      </c>
      <c r="N34" s="108">
        <v>76.45</v>
      </c>
      <c r="O34" s="108">
        <v>4.22</v>
      </c>
    </row>
    <row r="35" spans="1:15" s="107" customFormat="1" ht="13.5" customHeight="1">
      <c r="A35" s="175" t="s">
        <v>102</v>
      </c>
      <c r="B35" s="175"/>
      <c r="C35" s="175"/>
      <c r="D35" s="108">
        <v>34.200000000000003</v>
      </c>
      <c r="E35" s="108">
        <v>35.28</v>
      </c>
      <c r="F35" s="108">
        <v>132</v>
      </c>
      <c r="G35" s="108">
        <v>965.75</v>
      </c>
      <c r="H35" s="108">
        <v>0.73</v>
      </c>
      <c r="I35" s="108">
        <v>40.49</v>
      </c>
      <c r="J35" s="108">
        <v>3.6999999999999998E-2</v>
      </c>
      <c r="K35" s="108">
        <v>4.13</v>
      </c>
      <c r="L35" s="108">
        <v>158.75</v>
      </c>
      <c r="M35" s="108">
        <v>667.5</v>
      </c>
      <c r="N35" s="108">
        <v>147.93</v>
      </c>
      <c r="O35" s="108">
        <v>9.25</v>
      </c>
    </row>
    <row r="36" spans="1:15" s="107" customFormat="1" ht="13.5" customHeight="1">
      <c r="A36" s="175" t="s">
        <v>103</v>
      </c>
      <c r="B36" s="175"/>
      <c r="C36" s="175"/>
      <c r="D36" s="108">
        <f t="shared" ref="D36:O36" si="8">SUM(D34:D35)</f>
        <v>56.870000000000005</v>
      </c>
      <c r="E36" s="108">
        <f t="shared" si="8"/>
        <v>55.019999999999996</v>
      </c>
      <c r="F36" s="108">
        <f t="shared" si="8"/>
        <v>242.92000000000002</v>
      </c>
      <c r="G36" s="108">
        <f t="shared" si="8"/>
        <v>1561.75</v>
      </c>
      <c r="H36" s="108">
        <f t="shared" si="8"/>
        <v>1.1579999999999999</v>
      </c>
      <c r="I36" s="108">
        <f t="shared" si="8"/>
        <v>50.46</v>
      </c>
      <c r="J36" s="108">
        <f t="shared" si="8"/>
        <v>0.16</v>
      </c>
      <c r="K36" s="108">
        <f t="shared" si="8"/>
        <v>6.13</v>
      </c>
      <c r="L36" s="108">
        <f t="shared" si="8"/>
        <v>423.85</v>
      </c>
      <c r="M36" s="108">
        <f t="shared" si="8"/>
        <v>1009.24</v>
      </c>
      <c r="N36" s="108">
        <f t="shared" si="8"/>
        <v>224.38</v>
      </c>
      <c r="O36" s="108">
        <f t="shared" si="8"/>
        <v>13.469999999999999</v>
      </c>
    </row>
    <row r="37" spans="1:15" s="107" customFormat="1" ht="13.5" customHeight="1">
      <c r="A37" s="176" t="s">
        <v>382</v>
      </c>
      <c r="B37" s="177"/>
      <c r="C37" s="177"/>
      <c r="D37" s="177"/>
      <c r="E37" s="177"/>
      <c r="F37" s="177"/>
      <c r="G37" s="178"/>
      <c r="H37" s="105"/>
      <c r="I37" s="109"/>
      <c r="J37" s="109"/>
      <c r="K37" s="109"/>
      <c r="L37" s="109"/>
      <c r="M37" s="109"/>
      <c r="N37" s="109"/>
      <c r="O37" s="109"/>
    </row>
    <row r="38" spans="1:15" s="107" customFormat="1" ht="13.5" customHeight="1">
      <c r="A38" s="175" t="s">
        <v>82</v>
      </c>
      <c r="B38" s="175"/>
      <c r="C38" s="175"/>
      <c r="D38" s="108">
        <v>24.55</v>
      </c>
      <c r="E38" s="108">
        <v>17.16</v>
      </c>
      <c r="F38" s="108">
        <v>87.97</v>
      </c>
      <c r="G38" s="114">
        <v>577.25</v>
      </c>
      <c r="H38" s="108">
        <v>0.42799999999999999</v>
      </c>
      <c r="I38" s="108">
        <v>9.9700000000000006</v>
      </c>
      <c r="J38" s="108">
        <v>0.123</v>
      </c>
      <c r="K38" s="108">
        <v>2</v>
      </c>
      <c r="L38" s="108">
        <v>265.10000000000002</v>
      </c>
      <c r="M38" s="108">
        <v>341.74</v>
      </c>
      <c r="N38" s="108">
        <v>76.45</v>
      </c>
      <c r="O38" s="108">
        <v>4.22</v>
      </c>
    </row>
    <row r="39" spans="1:15" s="107" customFormat="1" ht="13.5" customHeight="1">
      <c r="A39" s="179" t="s">
        <v>102</v>
      </c>
      <c r="B39" s="179"/>
      <c r="C39" s="179"/>
      <c r="D39" s="108">
        <v>41.4</v>
      </c>
      <c r="E39" s="108">
        <v>42.79</v>
      </c>
      <c r="F39" s="108">
        <v>124.05</v>
      </c>
      <c r="G39" s="108">
        <v>1053.4000000000001</v>
      </c>
      <c r="H39" s="108">
        <v>0.73</v>
      </c>
      <c r="I39" s="108">
        <v>40.49</v>
      </c>
      <c r="J39" s="108">
        <v>3.6999999999999998E-2</v>
      </c>
      <c r="K39" s="108">
        <v>4.13</v>
      </c>
      <c r="L39" s="108">
        <v>158.75</v>
      </c>
      <c r="M39" s="108">
        <v>667.5</v>
      </c>
      <c r="N39" s="108">
        <v>147.93</v>
      </c>
      <c r="O39" s="108">
        <v>9.25</v>
      </c>
    </row>
    <row r="40" spans="1:15" s="107" customFormat="1" ht="15.75">
      <c r="A40" s="172" t="s">
        <v>103</v>
      </c>
      <c r="B40" s="172"/>
      <c r="C40" s="172"/>
      <c r="D40" s="117">
        <f t="shared" ref="D40:O40" si="9">SUM(D38:D39)</f>
        <v>65.95</v>
      </c>
      <c r="E40" s="117">
        <f t="shared" si="9"/>
        <v>59.95</v>
      </c>
      <c r="F40" s="117">
        <f t="shared" si="9"/>
        <v>212.01999999999998</v>
      </c>
      <c r="G40" s="117">
        <f t="shared" si="9"/>
        <v>1630.65</v>
      </c>
      <c r="H40" s="117">
        <f t="shared" si="9"/>
        <v>1.1579999999999999</v>
      </c>
      <c r="I40" s="117">
        <f t="shared" si="9"/>
        <v>50.46</v>
      </c>
      <c r="J40" s="117">
        <f t="shared" si="9"/>
        <v>0.16</v>
      </c>
      <c r="K40" s="117">
        <f t="shared" si="9"/>
        <v>6.13</v>
      </c>
      <c r="L40" s="117">
        <f t="shared" si="9"/>
        <v>423.85</v>
      </c>
      <c r="M40" s="117">
        <f t="shared" si="9"/>
        <v>1009.24</v>
      </c>
      <c r="N40" s="117">
        <f t="shared" si="9"/>
        <v>224.38</v>
      </c>
      <c r="O40" s="117">
        <f t="shared" si="9"/>
        <v>13.469999999999999</v>
      </c>
    </row>
    <row r="41" spans="1:15" s="107" customFormat="1" ht="13.5" customHeight="1">
      <c r="A41" s="176" t="s">
        <v>383</v>
      </c>
      <c r="B41" s="177"/>
      <c r="C41" s="177"/>
      <c r="D41" s="177"/>
      <c r="E41" s="177"/>
      <c r="F41" s="177"/>
      <c r="G41" s="178"/>
      <c r="H41" s="111"/>
      <c r="I41" s="111"/>
      <c r="J41" s="111"/>
      <c r="K41" s="111"/>
      <c r="L41" s="111"/>
      <c r="M41" s="111"/>
      <c r="N41" s="111"/>
      <c r="O41" s="111"/>
    </row>
    <row r="42" spans="1:15" s="107" customFormat="1" ht="13.5" customHeight="1">
      <c r="A42" s="175" t="s">
        <v>82</v>
      </c>
      <c r="B42" s="175"/>
      <c r="C42" s="175"/>
      <c r="D42" s="108">
        <v>23.96</v>
      </c>
      <c r="E42" s="108">
        <v>25.36</v>
      </c>
      <c r="F42" s="108">
        <v>110.2</v>
      </c>
      <c r="G42" s="114">
        <v>765.1</v>
      </c>
      <c r="H42" s="108">
        <v>0.28999999999999998</v>
      </c>
      <c r="I42" s="108">
        <v>2.71</v>
      </c>
      <c r="J42" s="108">
        <v>0.10299999999999999</v>
      </c>
      <c r="K42" s="108">
        <v>1.7889999999999999</v>
      </c>
      <c r="L42" s="108">
        <v>379.9</v>
      </c>
      <c r="M42" s="108">
        <v>475</v>
      </c>
      <c r="N42" s="108">
        <v>82.9</v>
      </c>
      <c r="O42" s="108">
        <v>4.3499999999999996</v>
      </c>
    </row>
    <row r="43" spans="1:15" s="107" customFormat="1" ht="13.5" customHeight="1">
      <c r="A43" s="175" t="s">
        <v>102</v>
      </c>
      <c r="B43" s="175"/>
      <c r="C43" s="175"/>
      <c r="D43" s="108">
        <v>38.270000000000003</v>
      </c>
      <c r="E43" s="108">
        <v>28.81</v>
      </c>
      <c r="F43" s="108">
        <v>139.83000000000001</v>
      </c>
      <c r="G43" s="108">
        <v>878.1</v>
      </c>
      <c r="H43" s="108">
        <v>0.88200000000000001</v>
      </c>
      <c r="I43" s="108">
        <v>27.788</v>
      </c>
      <c r="J43" s="108">
        <v>6.9000000000000006E-2</v>
      </c>
      <c r="K43" s="108">
        <v>5.65</v>
      </c>
      <c r="L43" s="108">
        <v>124.28</v>
      </c>
      <c r="M43" s="108">
        <v>403.3</v>
      </c>
      <c r="N43" s="108">
        <v>105.97</v>
      </c>
      <c r="O43" s="108">
        <v>10.28</v>
      </c>
    </row>
    <row r="44" spans="1:15" s="107" customFormat="1" ht="13.5" customHeight="1">
      <c r="A44" s="175" t="s">
        <v>103</v>
      </c>
      <c r="B44" s="175"/>
      <c r="C44" s="175"/>
      <c r="D44" s="108">
        <f t="shared" ref="D44:O44" si="10">SUM(D42:D43)</f>
        <v>62.230000000000004</v>
      </c>
      <c r="E44" s="108">
        <f t="shared" si="10"/>
        <v>54.17</v>
      </c>
      <c r="F44" s="108">
        <f t="shared" si="10"/>
        <v>250.03000000000003</v>
      </c>
      <c r="G44" s="108">
        <f t="shared" si="10"/>
        <v>1643.2</v>
      </c>
      <c r="H44" s="108">
        <f t="shared" si="10"/>
        <v>1.1719999999999999</v>
      </c>
      <c r="I44" s="108">
        <f t="shared" si="10"/>
        <v>30.498000000000001</v>
      </c>
      <c r="J44" s="108">
        <f t="shared" si="10"/>
        <v>0.17199999999999999</v>
      </c>
      <c r="K44" s="108">
        <f t="shared" si="10"/>
        <v>7.4390000000000001</v>
      </c>
      <c r="L44" s="108">
        <f t="shared" si="10"/>
        <v>504.17999999999995</v>
      </c>
      <c r="M44" s="108">
        <f t="shared" si="10"/>
        <v>878.3</v>
      </c>
      <c r="N44" s="108">
        <f t="shared" si="10"/>
        <v>188.87</v>
      </c>
      <c r="O44" s="108">
        <f t="shared" si="10"/>
        <v>14.629999999999999</v>
      </c>
    </row>
    <row r="45" spans="1:15" s="113" customFormat="1" ht="15.75">
      <c r="A45" s="173" t="s">
        <v>384</v>
      </c>
      <c r="B45" s="174"/>
      <c r="C45" s="174"/>
      <c r="D45" s="112">
        <f t="shared" ref="D45:O45" si="11">(D44+D40+D36+D32+D28+D24+D20+D16+D12+D8)/10</f>
        <v>60.795999999999992</v>
      </c>
      <c r="E45" s="112">
        <f t="shared" si="11"/>
        <v>61.763999999999989</v>
      </c>
      <c r="F45" s="112">
        <f t="shared" si="11"/>
        <v>218.24900000000002</v>
      </c>
      <c r="G45" s="112">
        <f t="shared" si="11"/>
        <v>1636.8300000000002</v>
      </c>
      <c r="H45" s="112">
        <f t="shared" si="11"/>
        <v>1.0897000000000001</v>
      </c>
      <c r="I45" s="112">
        <f t="shared" si="11"/>
        <v>50.5441</v>
      </c>
      <c r="J45" s="112">
        <f t="shared" si="11"/>
        <v>0.22406999999999994</v>
      </c>
      <c r="K45" s="112">
        <f t="shared" si="11"/>
        <v>14.8506</v>
      </c>
      <c r="L45" s="112">
        <f t="shared" si="11"/>
        <v>443.4129999999999</v>
      </c>
      <c r="M45" s="112">
        <f t="shared" si="11"/>
        <v>828.89799999999991</v>
      </c>
      <c r="N45" s="112">
        <f t="shared" si="11"/>
        <v>246.244</v>
      </c>
      <c r="O45" s="112">
        <f t="shared" si="11"/>
        <v>24.374000000000002</v>
      </c>
    </row>
    <row r="46" spans="1:15" s="107" customFormat="1" ht="15.75"/>
  </sheetData>
  <mergeCells count="51">
    <mergeCell ref="H2:K2"/>
    <mergeCell ref="L2:O2"/>
    <mergeCell ref="D3:F3"/>
    <mergeCell ref="G3:G4"/>
    <mergeCell ref="H3:K3"/>
    <mergeCell ref="L3:O3"/>
    <mergeCell ref="A10:C10"/>
    <mergeCell ref="A2:A4"/>
    <mergeCell ref="B2:B4"/>
    <mergeCell ref="C2:C4"/>
    <mergeCell ref="D2:G2"/>
    <mergeCell ref="A7:C7"/>
    <mergeCell ref="A8:C8"/>
    <mergeCell ref="A6:C6"/>
    <mergeCell ref="A9:G9"/>
    <mergeCell ref="A5:G5"/>
    <mergeCell ref="A22:C22"/>
    <mergeCell ref="A11:C11"/>
    <mergeCell ref="A12:C12"/>
    <mergeCell ref="A13:G13"/>
    <mergeCell ref="A14:C14"/>
    <mergeCell ref="A15:C15"/>
    <mergeCell ref="A16:C16"/>
    <mergeCell ref="A17:G17"/>
    <mergeCell ref="A18:C18"/>
    <mergeCell ref="A19:C19"/>
    <mergeCell ref="A20:C20"/>
    <mergeCell ref="A21:G21"/>
    <mergeCell ref="A30:C30"/>
    <mergeCell ref="A23:C23"/>
    <mergeCell ref="A24:C24"/>
    <mergeCell ref="A25:G25"/>
    <mergeCell ref="A26:C26"/>
    <mergeCell ref="A27:C27"/>
    <mergeCell ref="A28:C28"/>
    <mergeCell ref="A29:G29"/>
    <mergeCell ref="A41:G41"/>
    <mergeCell ref="A31:C31"/>
    <mergeCell ref="A32:C32"/>
    <mergeCell ref="A33:G33"/>
    <mergeCell ref="A34:C34"/>
    <mergeCell ref="A35:C35"/>
    <mergeCell ref="A36:C36"/>
    <mergeCell ref="A37:G37"/>
    <mergeCell ref="A38:C38"/>
    <mergeCell ref="A39:C39"/>
    <mergeCell ref="A40:C40"/>
    <mergeCell ref="A45:C45"/>
    <mergeCell ref="A42:C42"/>
    <mergeCell ref="A43:C43"/>
    <mergeCell ref="A44:C4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O5" sqref="O4:O28"/>
    </sheetView>
  </sheetViews>
  <sheetFormatPr defaultRowHeight="12.75"/>
  <cols>
    <col min="1" max="1" width="18.140625" customWidth="1"/>
    <col min="2" max="2" width="6.85546875" customWidth="1"/>
    <col min="3" max="3" width="7.5703125" customWidth="1"/>
    <col min="4" max="4" width="5.42578125" customWidth="1"/>
    <col min="5" max="5" width="5.5703125" customWidth="1"/>
    <col min="6" max="6" width="6" customWidth="1"/>
    <col min="7" max="7" width="5.85546875" customWidth="1"/>
    <col min="8" max="8" width="5.28515625" customWidth="1"/>
    <col min="9" max="9" width="6" customWidth="1"/>
    <col min="10" max="10" width="5.85546875" customWidth="1"/>
    <col min="11" max="11" width="6.42578125" customWidth="1"/>
    <col min="12" max="12" width="6.85546875" customWidth="1"/>
    <col min="13" max="13" width="6.28515625" customWidth="1"/>
    <col min="14" max="14" width="6.7109375" customWidth="1"/>
    <col min="15" max="15" width="7.5703125" customWidth="1"/>
    <col min="16" max="16" width="6.85546875" customWidth="1"/>
    <col min="17" max="17" width="5.85546875" customWidth="1"/>
    <col min="255" max="255" width="18.140625" customWidth="1"/>
    <col min="256" max="256" width="6.85546875" customWidth="1"/>
    <col min="257" max="257" width="7.5703125" customWidth="1"/>
    <col min="258" max="258" width="5.42578125" customWidth="1"/>
    <col min="259" max="259" width="5.5703125" customWidth="1"/>
    <col min="260" max="260" width="6" customWidth="1"/>
    <col min="261" max="261" width="5.85546875" customWidth="1"/>
    <col min="262" max="262" width="5.28515625" customWidth="1"/>
    <col min="263" max="263" width="6.5703125" customWidth="1"/>
    <col min="264" max="264" width="5.28515625" customWidth="1"/>
    <col min="265" max="265" width="5.85546875" customWidth="1"/>
    <col min="266" max="266" width="6.42578125" customWidth="1"/>
    <col min="267" max="267" width="6.85546875" customWidth="1"/>
    <col min="268" max="268" width="6.5703125" customWidth="1"/>
    <col min="269" max="269" width="6.140625" customWidth="1"/>
    <col min="270" max="270" width="6.7109375" customWidth="1"/>
    <col min="271" max="271" width="7.5703125" customWidth="1"/>
    <col min="272" max="272" width="6.85546875" customWidth="1"/>
    <col min="273" max="273" width="5.85546875" customWidth="1"/>
    <col min="511" max="511" width="18.140625" customWidth="1"/>
    <col min="512" max="512" width="6.85546875" customWidth="1"/>
    <col min="513" max="513" width="7.5703125" customWidth="1"/>
    <col min="514" max="514" width="5.42578125" customWidth="1"/>
    <col min="515" max="515" width="5.5703125" customWidth="1"/>
    <col min="516" max="516" width="6" customWidth="1"/>
    <col min="517" max="517" width="5.85546875" customWidth="1"/>
    <col min="518" max="518" width="5.28515625" customWidth="1"/>
    <col min="519" max="519" width="6.5703125" customWidth="1"/>
    <col min="520" max="520" width="5.28515625" customWidth="1"/>
    <col min="521" max="521" width="5.85546875" customWidth="1"/>
    <col min="522" max="522" width="6.42578125" customWidth="1"/>
    <col min="523" max="523" width="6.85546875" customWidth="1"/>
    <col min="524" max="524" width="6.5703125" customWidth="1"/>
    <col min="525" max="525" width="6.140625" customWidth="1"/>
    <col min="526" max="526" width="6.7109375" customWidth="1"/>
    <col min="527" max="527" width="7.5703125" customWidth="1"/>
    <col min="528" max="528" width="6.85546875" customWidth="1"/>
    <col min="529" max="529" width="5.85546875" customWidth="1"/>
    <col min="767" max="767" width="18.140625" customWidth="1"/>
    <col min="768" max="768" width="6.85546875" customWidth="1"/>
    <col min="769" max="769" width="7.5703125" customWidth="1"/>
    <col min="770" max="770" width="5.42578125" customWidth="1"/>
    <col min="771" max="771" width="5.5703125" customWidth="1"/>
    <col min="772" max="772" width="6" customWidth="1"/>
    <col min="773" max="773" width="5.85546875" customWidth="1"/>
    <col min="774" max="774" width="5.28515625" customWidth="1"/>
    <col min="775" max="775" width="6.5703125" customWidth="1"/>
    <col min="776" max="776" width="5.28515625" customWidth="1"/>
    <col min="777" max="777" width="5.85546875" customWidth="1"/>
    <col min="778" max="778" width="6.42578125" customWidth="1"/>
    <col min="779" max="779" width="6.85546875" customWidth="1"/>
    <col min="780" max="780" width="6.5703125" customWidth="1"/>
    <col min="781" max="781" width="6.140625" customWidth="1"/>
    <col min="782" max="782" width="6.7109375" customWidth="1"/>
    <col min="783" max="783" width="7.5703125" customWidth="1"/>
    <col min="784" max="784" width="6.85546875" customWidth="1"/>
    <col min="785" max="785" width="5.85546875" customWidth="1"/>
    <col min="1023" max="1023" width="18.140625" customWidth="1"/>
    <col min="1024" max="1024" width="6.85546875" customWidth="1"/>
    <col min="1025" max="1025" width="7.5703125" customWidth="1"/>
    <col min="1026" max="1026" width="5.42578125" customWidth="1"/>
    <col min="1027" max="1027" width="5.5703125" customWidth="1"/>
    <col min="1028" max="1028" width="6" customWidth="1"/>
    <col min="1029" max="1029" width="5.85546875" customWidth="1"/>
    <col min="1030" max="1030" width="5.28515625" customWidth="1"/>
    <col min="1031" max="1031" width="6.5703125" customWidth="1"/>
    <col min="1032" max="1032" width="5.28515625" customWidth="1"/>
    <col min="1033" max="1033" width="5.85546875" customWidth="1"/>
    <col min="1034" max="1034" width="6.42578125" customWidth="1"/>
    <col min="1035" max="1035" width="6.85546875" customWidth="1"/>
    <col min="1036" max="1036" width="6.5703125" customWidth="1"/>
    <col min="1037" max="1037" width="6.140625" customWidth="1"/>
    <col min="1038" max="1038" width="6.7109375" customWidth="1"/>
    <col min="1039" max="1039" width="7.5703125" customWidth="1"/>
    <col min="1040" max="1040" width="6.85546875" customWidth="1"/>
    <col min="1041" max="1041" width="5.85546875" customWidth="1"/>
    <col min="1279" max="1279" width="18.140625" customWidth="1"/>
    <col min="1280" max="1280" width="6.85546875" customWidth="1"/>
    <col min="1281" max="1281" width="7.5703125" customWidth="1"/>
    <col min="1282" max="1282" width="5.42578125" customWidth="1"/>
    <col min="1283" max="1283" width="5.5703125" customWidth="1"/>
    <col min="1284" max="1284" width="6" customWidth="1"/>
    <col min="1285" max="1285" width="5.85546875" customWidth="1"/>
    <col min="1286" max="1286" width="5.28515625" customWidth="1"/>
    <col min="1287" max="1287" width="6.5703125" customWidth="1"/>
    <col min="1288" max="1288" width="5.28515625" customWidth="1"/>
    <col min="1289" max="1289" width="5.85546875" customWidth="1"/>
    <col min="1290" max="1290" width="6.42578125" customWidth="1"/>
    <col min="1291" max="1291" width="6.85546875" customWidth="1"/>
    <col min="1292" max="1292" width="6.5703125" customWidth="1"/>
    <col min="1293" max="1293" width="6.140625" customWidth="1"/>
    <col min="1294" max="1294" width="6.7109375" customWidth="1"/>
    <col min="1295" max="1295" width="7.5703125" customWidth="1"/>
    <col min="1296" max="1296" width="6.85546875" customWidth="1"/>
    <col min="1297" max="1297" width="5.85546875" customWidth="1"/>
    <col min="1535" max="1535" width="18.140625" customWidth="1"/>
    <col min="1536" max="1536" width="6.85546875" customWidth="1"/>
    <col min="1537" max="1537" width="7.5703125" customWidth="1"/>
    <col min="1538" max="1538" width="5.42578125" customWidth="1"/>
    <col min="1539" max="1539" width="5.5703125" customWidth="1"/>
    <col min="1540" max="1540" width="6" customWidth="1"/>
    <col min="1541" max="1541" width="5.85546875" customWidth="1"/>
    <col min="1542" max="1542" width="5.28515625" customWidth="1"/>
    <col min="1543" max="1543" width="6.5703125" customWidth="1"/>
    <col min="1544" max="1544" width="5.28515625" customWidth="1"/>
    <col min="1545" max="1545" width="5.85546875" customWidth="1"/>
    <col min="1546" max="1546" width="6.42578125" customWidth="1"/>
    <col min="1547" max="1547" width="6.85546875" customWidth="1"/>
    <col min="1548" max="1548" width="6.5703125" customWidth="1"/>
    <col min="1549" max="1549" width="6.140625" customWidth="1"/>
    <col min="1550" max="1550" width="6.7109375" customWidth="1"/>
    <col min="1551" max="1551" width="7.5703125" customWidth="1"/>
    <col min="1552" max="1552" width="6.85546875" customWidth="1"/>
    <col min="1553" max="1553" width="5.85546875" customWidth="1"/>
    <col min="1791" max="1791" width="18.140625" customWidth="1"/>
    <col min="1792" max="1792" width="6.85546875" customWidth="1"/>
    <col min="1793" max="1793" width="7.5703125" customWidth="1"/>
    <col min="1794" max="1794" width="5.42578125" customWidth="1"/>
    <col min="1795" max="1795" width="5.5703125" customWidth="1"/>
    <col min="1796" max="1796" width="6" customWidth="1"/>
    <col min="1797" max="1797" width="5.85546875" customWidth="1"/>
    <col min="1798" max="1798" width="5.28515625" customWidth="1"/>
    <col min="1799" max="1799" width="6.5703125" customWidth="1"/>
    <col min="1800" max="1800" width="5.28515625" customWidth="1"/>
    <col min="1801" max="1801" width="5.85546875" customWidth="1"/>
    <col min="1802" max="1802" width="6.42578125" customWidth="1"/>
    <col min="1803" max="1803" width="6.85546875" customWidth="1"/>
    <col min="1804" max="1804" width="6.5703125" customWidth="1"/>
    <col min="1805" max="1805" width="6.140625" customWidth="1"/>
    <col min="1806" max="1806" width="6.7109375" customWidth="1"/>
    <col min="1807" max="1807" width="7.5703125" customWidth="1"/>
    <col min="1808" max="1808" width="6.85546875" customWidth="1"/>
    <col min="1809" max="1809" width="5.85546875" customWidth="1"/>
    <col min="2047" max="2047" width="18.140625" customWidth="1"/>
    <col min="2048" max="2048" width="6.85546875" customWidth="1"/>
    <col min="2049" max="2049" width="7.5703125" customWidth="1"/>
    <col min="2050" max="2050" width="5.42578125" customWidth="1"/>
    <col min="2051" max="2051" width="5.5703125" customWidth="1"/>
    <col min="2052" max="2052" width="6" customWidth="1"/>
    <col min="2053" max="2053" width="5.85546875" customWidth="1"/>
    <col min="2054" max="2054" width="5.28515625" customWidth="1"/>
    <col min="2055" max="2055" width="6.5703125" customWidth="1"/>
    <col min="2056" max="2056" width="5.28515625" customWidth="1"/>
    <col min="2057" max="2057" width="5.85546875" customWidth="1"/>
    <col min="2058" max="2058" width="6.42578125" customWidth="1"/>
    <col min="2059" max="2059" width="6.85546875" customWidth="1"/>
    <col min="2060" max="2060" width="6.5703125" customWidth="1"/>
    <col min="2061" max="2061" width="6.140625" customWidth="1"/>
    <col min="2062" max="2062" width="6.7109375" customWidth="1"/>
    <col min="2063" max="2063" width="7.5703125" customWidth="1"/>
    <col min="2064" max="2064" width="6.85546875" customWidth="1"/>
    <col min="2065" max="2065" width="5.85546875" customWidth="1"/>
    <col min="2303" max="2303" width="18.140625" customWidth="1"/>
    <col min="2304" max="2304" width="6.85546875" customWidth="1"/>
    <col min="2305" max="2305" width="7.5703125" customWidth="1"/>
    <col min="2306" max="2306" width="5.42578125" customWidth="1"/>
    <col min="2307" max="2307" width="5.5703125" customWidth="1"/>
    <col min="2308" max="2308" width="6" customWidth="1"/>
    <col min="2309" max="2309" width="5.85546875" customWidth="1"/>
    <col min="2310" max="2310" width="5.28515625" customWidth="1"/>
    <col min="2311" max="2311" width="6.5703125" customWidth="1"/>
    <col min="2312" max="2312" width="5.28515625" customWidth="1"/>
    <col min="2313" max="2313" width="5.85546875" customWidth="1"/>
    <col min="2314" max="2314" width="6.42578125" customWidth="1"/>
    <col min="2315" max="2315" width="6.85546875" customWidth="1"/>
    <col min="2316" max="2316" width="6.5703125" customWidth="1"/>
    <col min="2317" max="2317" width="6.140625" customWidth="1"/>
    <col min="2318" max="2318" width="6.7109375" customWidth="1"/>
    <col min="2319" max="2319" width="7.5703125" customWidth="1"/>
    <col min="2320" max="2320" width="6.85546875" customWidth="1"/>
    <col min="2321" max="2321" width="5.85546875" customWidth="1"/>
    <col min="2559" max="2559" width="18.140625" customWidth="1"/>
    <col min="2560" max="2560" width="6.85546875" customWidth="1"/>
    <col min="2561" max="2561" width="7.5703125" customWidth="1"/>
    <col min="2562" max="2562" width="5.42578125" customWidth="1"/>
    <col min="2563" max="2563" width="5.5703125" customWidth="1"/>
    <col min="2564" max="2564" width="6" customWidth="1"/>
    <col min="2565" max="2565" width="5.85546875" customWidth="1"/>
    <col min="2566" max="2566" width="5.28515625" customWidth="1"/>
    <col min="2567" max="2567" width="6.5703125" customWidth="1"/>
    <col min="2568" max="2568" width="5.28515625" customWidth="1"/>
    <col min="2569" max="2569" width="5.85546875" customWidth="1"/>
    <col min="2570" max="2570" width="6.42578125" customWidth="1"/>
    <col min="2571" max="2571" width="6.85546875" customWidth="1"/>
    <col min="2572" max="2572" width="6.5703125" customWidth="1"/>
    <col min="2573" max="2573" width="6.140625" customWidth="1"/>
    <col min="2574" max="2574" width="6.7109375" customWidth="1"/>
    <col min="2575" max="2575" width="7.5703125" customWidth="1"/>
    <col min="2576" max="2576" width="6.85546875" customWidth="1"/>
    <col min="2577" max="2577" width="5.85546875" customWidth="1"/>
    <col min="2815" max="2815" width="18.140625" customWidth="1"/>
    <col min="2816" max="2816" width="6.85546875" customWidth="1"/>
    <col min="2817" max="2817" width="7.5703125" customWidth="1"/>
    <col min="2818" max="2818" width="5.42578125" customWidth="1"/>
    <col min="2819" max="2819" width="5.5703125" customWidth="1"/>
    <col min="2820" max="2820" width="6" customWidth="1"/>
    <col min="2821" max="2821" width="5.85546875" customWidth="1"/>
    <col min="2822" max="2822" width="5.28515625" customWidth="1"/>
    <col min="2823" max="2823" width="6.5703125" customWidth="1"/>
    <col min="2824" max="2824" width="5.28515625" customWidth="1"/>
    <col min="2825" max="2825" width="5.85546875" customWidth="1"/>
    <col min="2826" max="2826" width="6.42578125" customWidth="1"/>
    <col min="2827" max="2827" width="6.85546875" customWidth="1"/>
    <col min="2828" max="2828" width="6.5703125" customWidth="1"/>
    <col min="2829" max="2829" width="6.140625" customWidth="1"/>
    <col min="2830" max="2830" width="6.7109375" customWidth="1"/>
    <col min="2831" max="2831" width="7.5703125" customWidth="1"/>
    <col min="2832" max="2832" width="6.85546875" customWidth="1"/>
    <col min="2833" max="2833" width="5.85546875" customWidth="1"/>
    <col min="3071" max="3071" width="18.140625" customWidth="1"/>
    <col min="3072" max="3072" width="6.85546875" customWidth="1"/>
    <col min="3073" max="3073" width="7.5703125" customWidth="1"/>
    <col min="3074" max="3074" width="5.42578125" customWidth="1"/>
    <col min="3075" max="3075" width="5.5703125" customWidth="1"/>
    <col min="3076" max="3076" width="6" customWidth="1"/>
    <col min="3077" max="3077" width="5.85546875" customWidth="1"/>
    <col min="3078" max="3078" width="5.28515625" customWidth="1"/>
    <col min="3079" max="3079" width="6.5703125" customWidth="1"/>
    <col min="3080" max="3080" width="5.28515625" customWidth="1"/>
    <col min="3081" max="3081" width="5.85546875" customWidth="1"/>
    <col min="3082" max="3082" width="6.42578125" customWidth="1"/>
    <col min="3083" max="3083" width="6.85546875" customWidth="1"/>
    <col min="3084" max="3084" width="6.5703125" customWidth="1"/>
    <col min="3085" max="3085" width="6.140625" customWidth="1"/>
    <col min="3086" max="3086" width="6.7109375" customWidth="1"/>
    <col min="3087" max="3087" width="7.5703125" customWidth="1"/>
    <col min="3088" max="3088" width="6.85546875" customWidth="1"/>
    <col min="3089" max="3089" width="5.85546875" customWidth="1"/>
    <col min="3327" max="3327" width="18.140625" customWidth="1"/>
    <col min="3328" max="3328" width="6.85546875" customWidth="1"/>
    <col min="3329" max="3329" width="7.5703125" customWidth="1"/>
    <col min="3330" max="3330" width="5.42578125" customWidth="1"/>
    <col min="3331" max="3331" width="5.5703125" customWidth="1"/>
    <col min="3332" max="3332" width="6" customWidth="1"/>
    <col min="3333" max="3333" width="5.85546875" customWidth="1"/>
    <col min="3334" max="3334" width="5.28515625" customWidth="1"/>
    <col min="3335" max="3335" width="6.5703125" customWidth="1"/>
    <col min="3336" max="3336" width="5.28515625" customWidth="1"/>
    <col min="3337" max="3337" width="5.85546875" customWidth="1"/>
    <col min="3338" max="3338" width="6.42578125" customWidth="1"/>
    <col min="3339" max="3339" width="6.85546875" customWidth="1"/>
    <col min="3340" max="3340" width="6.5703125" customWidth="1"/>
    <col min="3341" max="3341" width="6.140625" customWidth="1"/>
    <col min="3342" max="3342" width="6.7109375" customWidth="1"/>
    <col min="3343" max="3343" width="7.5703125" customWidth="1"/>
    <col min="3344" max="3344" width="6.85546875" customWidth="1"/>
    <col min="3345" max="3345" width="5.85546875" customWidth="1"/>
    <col min="3583" max="3583" width="18.140625" customWidth="1"/>
    <col min="3584" max="3584" width="6.85546875" customWidth="1"/>
    <col min="3585" max="3585" width="7.5703125" customWidth="1"/>
    <col min="3586" max="3586" width="5.42578125" customWidth="1"/>
    <col min="3587" max="3587" width="5.5703125" customWidth="1"/>
    <col min="3588" max="3588" width="6" customWidth="1"/>
    <col min="3589" max="3589" width="5.85546875" customWidth="1"/>
    <col min="3590" max="3590" width="5.28515625" customWidth="1"/>
    <col min="3591" max="3591" width="6.5703125" customWidth="1"/>
    <col min="3592" max="3592" width="5.28515625" customWidth="1"/>
    <col min="3593" max="3593" width="5.85546875" customWidth="1"/>
    <col min="3594" max="3594" width="6.42578125" customWidth="1"/>
    <col min="3595" max="3595" width="6.85546875" customWidth="1"/>
    <col min="3596" max="3596" width="6.5703125" customWidth="1"/>
    <col min="3597" max="3597" width="6.140625" customWidth="1"/>
    <col min="3598" max="3598" width="6.7109375" customWidth="1"/>
    <col min="3599" max="3599" width="7.5703125" customWidth="1"/>
    <col min="3600" max="3600" width="6.85546875" customWidth="1"/>
    <col min="3601" max="3601" width="5.85546875" customWidth="1"/>
    <col min="3839" max="3839" width="18.140625" customWidth="1"/>
    <col min="3840" max="3840" width="6.85546875" customWidth="1"/>
    <col min="3841" max="3841" width="7.5703125" customWidth="1"/>
    <col min="3842" max="3842" width="5.42578125" customWidth="1"/>
    <col min="3843" max="3843" width="5.5703125" customWidth="1"/>
    <col min="3844" max="3844" width="6" customWidth="1"/>
    <col min="3845" max="3845" width="5.85546875" customWidth="1"/>
    <col min="3846" max="3846" width="5.28515625" customWidth="1"/>
    <col min="3847" max="3847" width="6.5703125" customWidth="1"/>
    <col min="3848" max="3848" width="5.28515625" customWidth="1"/>
    <col min="3849" max="3849" width="5.85546875" customWidth="1"/>
    <col min="3850" max="3850" width="6.42578125" customWidth="1"/>
    <col min="3851" max="3851" width="6.85546875" customWidth="1"/>
    <col min="3852" max="3852" width="6.5703125" customWidth="1"/>
    <col min="3853" max="3853" width="6.140625" customWidth="1"/>
    <col min="3854" max="3854" width="6.7109375" customWidth="1"/>
    <col min="3855" max="3855" width="7.5703125" customWidth="1"/>
    <col min="3856" max="3856" width="6.85546875" customWidth="1"/>
    <col min="3857" max="3857" width="5.85546875" customWidth="1"/>
    <col min="4095" max="4095" width="18.140625" customWidth="1"/>
    <col min="4096" max="4096" width="6.85546875" customWidth="1"/>
    <col min="4097" max="4097" width="7.5703125" customWidth="1"/>
    <col min="4098" max="4098" width="5.42578125" customWidth="1"/>
    <col min="4099" max="4099" width="5.5703125" customWidth="1"/>
    <col min="4100" max="4100" width="6" customWidth="1"/>
    <col min="4101" max="4101" width="5.85546875" customWidth="1"/>
    <col min="4102" max="4102" width="5.28515625" customWidth="1"/>
    <col min="4103" max="4103" width="6.5703125" customWidth="1"/>
    <col min="4104" max="4104" width="5.28515625" customWidth="1"/>
    <col min="4105" max="4105" width="5.85546875" customWidth="1"/>
    <col min="4106" max="4106" width="6.42578125" customWidth="1"/>
    <col min="4107" max="4107" width="6.85546875" customWidth="1"/>
    <col min="4108" max="4108" width="6.5703125" customWidth="1"/>
    <col min="4109" max="4109" width="6.140625" customWidth="1"/>
    <col min="4110" max="4110" width="6.7109375" customWidth="1"/>
    <col min="4111" max="4111" width="7.5703125" customWidth="1"/>
    <col min="4112" max="4112" width="6.85546875" customWidth="1"/>
    <col min="4113" max="4113" width="5.85546875" customWidth="1"/>
    <col min="4351" max="4351" width="18.140625" customWidth="1"/>
    <col min="4352" max="4352" width="6.85546875" customWidth="1"/>
    <col min="4353" max="4353" width="7.5703125" customWidth="1"/>
    <col min="4354" max="4354" width="5.42578125" customWidth="1"/>
    <col min="4355" max="4355" width="5.5703125" customWidth="1"/>
    <col min="4356" max="4356" width="6" customWidth="1"/>
    <col min="4357" max="4357" width="5.85546875" customWidth="1"/>
    <col min="4358" max="4358" width="5.28515625" customWidth="1"/>
    <col min="4359" max="4359" width="6.5703125" customWidth="1"/>
    <col min="4360" max="4360" width="5.28515625" customWidth="1"/>
    <col min="4361" max="4361" width="5.85546875" customWidth="1"/>
    <col min="4362" max="4362" width="6.42578125" customWidth="1"/>
    <col min="4363" max="4363" width="6.85546875" customWidth="1"/>
    <col min="4364" max="4364" width="6.5703125" customWidth="1"/>
    <col min="4365" max="4365" width="6.140625" customWidth="1"/>
    <col min="4366" max="4366" width="6.7109375" customWidth="1"/>
    <col min="4367" max="4367" width="7.5703125" customWidth="1"/>
    <col min="4368" max="4368" width="6.85546875" customWidth="1"/>
    <col min="4369" max="4369" width="5.85546875" customWidth="1"/>
    <col min="4607" max="4607" width="18.140625" customWidth="1"/>
    <col min="4608" max="4608" width="6.85546875" customWidth="1"/>
    <col min="4609" max="4609" width="7.5703125" customWidth="1"/>
    <col min="4610" max="4610" width="5.42578125" customWidth="1"/>
    <col min="4611" max="4611" width="5.5703125" customWidth="1"/>
    <col min="4612" max="4612" width="6" customWidth="1"/>
    <col min="4613" max="4613" width="5.85546875" customWidth="1"/>
    <col min="4614" max="4614" width="5.28515625" customWidth="1"/>
    <col min="4615" max="4615" width="6.5703125" customWidth="1"/>
    <col min="4616" max="4616" width="5.28515625" customWidth="1"/>
    <col min="4617" max="4617" width="5.85546875" customWidth="1"/>
    <col min="4618" max="4618" width="6.42578125" customWidth="1"/>
    <col min="4619" max="4619" width="6.85546875" customWidth="1"/>
    <col min="4620" max="4620" width="6.5703125" customWidth="1"/>
    <col min="4621" max="4621" width="6.140625" customWidth="1"/>
    <col min="4622" max="4622" width="6.7109375" customWidth="1"/>
    <col min="4623" max="4623" width="7.5703125" customWidth="1"/>
    <col min="4624" max="4624" width="6.85546875" customWidth="1"/>
    <col min="4625" max="4625" width="5.85546875" customWidth="1"/>
    <col min="4863" max="4863" width="18.140625" customWidth="1"/>
    <col min="4864" max="4864" width="6.85546875" customWidth="1"/>
    <col min="4865" max="4865" width="7.5703125" customWidth="1"/>
    <col min="4866" max="4866" width="5.42578125" customWidth="1"/>
    <col min="4867" max="4867" width="5.5703125" customWidth="1"/>
    <col min="4868" max="4868" width="6" customWidth="1"/>
    <col min="4869" max="4869" width="5.85546875" customWidth="1"/>
    <col min="4870" max="4870" width="5.28515625" customWidth="1"/>
    <col min="4871" max="4871" width="6.5703125" customWidth="1"/>
    <col min="4872" max="4872" width="5.28515625" customWidth="1"/>
    <col min="4873" max="4873" width="5.85546875" customWidth="1"/>
    <col min="4874" max="4874" width="6.42578125" customWidth="1"/>
    <col min="4875" max="4875" width="6.85546875" customWidth="1"/>
    <col min="4876" max="4876" width="6.5703125" customWidth="1"/>
    <col min="4877" max="4877" width="6.140625" customWidth="1"/>
    <col min="4878" max="4878" width="6.7109375" customWidth="1"/>
    <col min="4879" max="4879" width="7.5703125" customWidth="1"/>
    <col min="4880" max="4880" width="6.85546875" customWidth="1"/>
    <col min="4881" max="4881" width="5.85546875" customWidth="1"/>
    <col min="5119" max="5119" width="18.140625" customWidth="1"/>
    <col min="5120" max="5120" width="6.85546875" customWidth="1"/>
    <col min="5121" max="5121" width="7.5703125" customWidth="1"/>
    <col min="5122" max="5122" width="5.42578125" customWidth="1"/>
    <col min="5123" max="5123" width="5.5703125" customWidth="1"/>
    <col min="5124" max="5124" width="6" customWidth="1"/>
    <col min="5125" max="5125" width="5.85546875" customWidth="1"/>
    <col min="5126" max="5126" width="5.28515625" customWidth="1"/>
    <col min="5127" max="5127" width="6.5703125" customWidth="1"/>
    <col min="5128" max="5128" width="5.28515625" customWidth="1"/>
    <col min="5129" max="5129" width="5.85546875" customWidth="1"/>
    <col min="5130" max="5130" width="6.42578125" customWidth="1"/>
    <col min="5131" max="5131" width="6.85546875" customWidth="1"/>
    <col min="5132" max="5132" width="6.5703125" customWidth="1"/>
    <col min="5133" max="5133" width="6.140625" customWidth="1"/>
    <col min="5134" max="5134" width="6.7109375" customWidth="1"/>
    <col min="5135" max="5135" width="7.5703125" customWidth="1"/>
    <col min="5136" max="5136" width="6.85546875" customWidth="1"/>
    <col min="5137" max="5137" width="5.85546875" customWidth="1"/>
    <col min="5375" max="5375" width="18.140625" customWidth="1"/>
    <col min="5376" max="5376" width="6.85546875" customWidth="1"/>
    <col min="5377" max="5377" width="7.5703125" customWidth="1"/>
    <col min="5378" max="5378" width="5.42578125" customWidth="1"/>
    <col min="5379" max="5379" width="5.5703125" customWidth="1"/>
    <col min="5380" max="5380" width="6" customWidth="1"/>
    <col min="5381" max="5381" width="5.85546875" customWidth="1"/>
    <col min="5382" max="5382" width="5.28515625" customWidth="1"/>
    <col min="5383" max="5383" width="6.5703125" customWidth="1"/>
    <col min="5384" max="5384" width="5.28515625" customWidth="1"/>
    <col min="5385" max="5385" width="5.85546875" customWidth="1"/>
    <col min="5386" max="5386" width="6.42578125" customWidth="1"/>
    <col min="5387" max="5387" width="6.85546875" customWidth="1"/>
    <col min="5388" max="5388" width="6.5703125" customWidth="1"/>
    <col min="5389" max="5389" width="6.140625" customWidth="1"/>
    <col min="5390" max="5390" width="6.7109375" customWidth="1"/>
    <col min="5391" max="5391" width="7.5703125" customWidth="1"/>
    <col min="5392" max="5392" width="6.85546875" customWidth="1"/>
    <col min="5393" max="5393" width="5.85546875" customWidth="1"/>
    <col min="5631" max="5631" width="18.140625" customWidth="1"/>
    <col min="5632" max="5632" width="6.85546875" customWidth="1"/>
    <col min="5633" max="5633" width="7.5703125" customWidth="1"/>
    <col min="5634" max="5634" width="5.42578125" customWidth="1"/>
    <col min="5635" max="5635" width="5.5703125" customWidth="1"/>
    <col min="5636" max="5636" width="6" customWidth="1"/>
    <col min="5637" max="5637" width="5.85546875" customWidth="1"/>
    <col min="5638" max="5638" width="5.28515625" customWidth="1"/>
    <col min="5639" max="5639" width="6.5703125" customWidth="1"/>
    <col min="5640" max="5640" width="5.28515625" customWidth="1"/>
    <col min="5641" max="5641" width="5.85546875" customWidth="1"/>
    <col min="5642" max="5642" width="6.42578125" customWidth="1"/>
    <col min="5643" max="5643" width="6.85546875" customWidth="1"/>
    <col min="5644" max="5644" width="6.5703125" customWidth="1"/>
    <col min="5645" max="5645" width="6.140625" customWidth="1"/>
    <col min="5646" max="5646" width="6.7109375" customWidth="1"/>
    <col min="5647" max="5647" width="7.5703125" customWidth="1"/>
    <col min="5648" max="5648" width="6.85546875" customWidth="1"/>
    <col min="5649" max="5649" width="5.85546875" customWidth="1"/>
    <col min="5887" max="5887" width="18.140625" customWidth="1"/>
    <col min="5888" max="5888" width="6.85546875" customWidth="1"/>
    <col min="5889" max="5889" width="7.5703125" customWidth="1"/>
    <col min="5890" max="5890" width="5.42578125" customWidth="1"/>
    <col min="5891" max="5891" width="5.5703125" customWidth="1"/>
    <col min="5892" max="5892" width="6" customWidth="1"/>
    <col min="5893" max="5893" width="5.85546875" customWidth="1"/>
    <col min="5894" max="5894" width="5.28515625" customWidth="1"/>
    <col min="5895" max="5895" width="6.5703125" customWidth="1"/>
    <col min="5896" max="5896" width="5.28515625" customWidth="1"/>
    <col min="5897" max="5897" width="5.85546875" customWidth="1"/>
    <col min="5898" max="5898" width="6.42578125" customWidth="1"/>
    <col min="5899" max="5899" width="6.85546875" customWidth="1"/>
    <col min="5900" max="5900" width="6.5703125" customWidth="1"/>
    <col min="5901" max="5901" width="6.140625" customWidth="1"/>
    <col min="5902" max="5902" width="6.7109375" customWidth="1"/>
    <col min="5903" max="5903" width="7.5703125" customWidth="1"/>
    <col min="5904" max="5904" width="6.85546875" customWidth="1"/>
    <col min="5905" max="5905" width="5.85546875" customWidth="1"/>
    <col min="6143" max="6143" width="18.140625" customWidth="1"/>
    <col min="6144" max="6144" width="6.85546875" customWidth="1"/>
    <col min="6145" max="6145" width="7.5703125" customWidth="1"/>
    <col min="6146" max="6146" width="5.42578125" customWidth="1"/>
    <col min="6147" max="6147" width="5.5703125" customWidth="1"/>
    <col min="6148" max="6148" width="6" customWidth="1"/>
    <col min="6149" max="6149" width="5.85546875" customWidth="1"/>
    <col min="6150" max="6150" width="5.28515625" customWidth="1"/>
    <col min="6151" max="6151" width="6.5703125" customWidth="1"/>
    <col min="6152" max="6152" width="5.28515625" customWidth="1"/>
    <col min="6153" max="6153" width="5.85546875" customWidth="1"/>
    <col min="6154" max="6154" width="6.42578125" customWidth="1"/>
    <col min="6155" max="6155" width="6.85546875" customWidth="1"/>
    <col min="6156" max="6156" width="6.5703125" customWidth="1"/>
    <col min="6157" max="6157" width="6.140625" customWidth="1"/>
    <col min="6158" max="6158" width="6.7109375" customWidth="1"/>
    <col min="6159" max="6159" width="7.5703125" customWidth="1"/>
    <col min="6160" max="6160" width="6.85546875" customWidth="1"/>
    <col min="6161" max="6161" width="5.85546875" customWidth="1"/>
    <col min="6399" max="6399" width="18.140625" customWidth="1"/>
    <col min="6400" max="6400" width="6.85546875" customWidth="1"/>
    <col min="6401" max="6401" width="7.5703125" customWidth="1"/>
    <col min="6402" max="6402" width="5.42578125" customWidth="1"/>
    <col min="6403" max="6403" width="5.5703125" customWidth="1"/>
    <col min="6404" max="6404" width="6" customWidth="1"/>
    <col min="6405" max="6405" width="5.85546875" customWidth="1"/>
    <col min="6406" max="6406" width="5.28515625" customWidth="1"/>
    <col min="6407" max="6407" width="6.5703125" customWidth="1"/>
    <col min="6408" max="6408" width="5.28515625" customWidth="1"/>
    <col min="6409" max="6409" width="5.85546875" customWidth="1"/>
    <col min="6410" max="6410" width="6.42578125" customWidth="1"/>
    <col min="6411" max="6411" width="6.85546875" customWidth="1"/>
    <col min="6412" max="6412" width="6.5703125" customWidth="1"/>
    <col min="6413" max="6413" width="6.140625" customWidth="1"/>
    <col min="6414" max="6414" width="6.7109375" customWidth="1"/>
    <col min="6415" max="6415" width="7.5703125" customWidth="1"/>
    <col min="6416" max="6416" width="6.85546875" customWidth="1"/>
    <col min="6417" max="6417" width="5.85546875" customWidth="1"/>
    <col min="6655" max="6655" width="18.140625" customWidth="1"/>
    <col min="6656" max="6656" width="6.85546875" customWidth="1"/>
    <col min="6657" max="6657" width="7.5703125" customWidth="1"/>
    <col min="6658" max="6658" width="5.42578125" customWidth="1"/>
    <col min="6659" max="6659" width="5.5703125" customWidth="1"/>
    <col min="6660" max="6660" width="6" customWidth="1"/>
    <col min="6661" max="6661" width="5.85546875" customWidth="1"/>
    <col min="6662" max="6662" width="5.28515625" customWidth="1"/>
    <col min="6663" max="6663" width="6.5703125" customWidth="1"/>
    <col min="6664" max="6664" width="5.28515625" customWidth="1"/>
    <col min="6665" max="6665" width="5.85546875" customWidth="1"/>
    <col min="6666" max="6666" width="6.42578125" customWidth="1"/>
    <col min="6667" max="6667" width="6.85546875" customWidth="1"/>
    <col min="6668" max="6668" width="6.5703125" customWidth="1"/>
    <col min="6669" max="6669" width="6.140625" customWidth="1"/>
    <col min="6670" max="6670" width="6.7109375" customWidth="1"/>
    <col min="6671" max="6671" width="7.5703125" customWidth="1"/>
    <col min="6672" max="6672" width="6.85546875" customWidth="1"/>
    <col min="6673" max="6673" width="5.85546875" customWidth="1"/>
    <col min="6911" max="6911" width="18.140625" customWidth="1"/>
    <col min="6912" max="6912" width="6.85546875" customWidth="1"/>
    <col min="6913" max="6913" width="7.5703125" customWidth="1"/>
    <col min="6914" max="6914" width="5.42578125" customWidth="1"/>
    <col min="6915" max="6915" width="5.5703125" customWidth="1"/>
    <col min="6916" max="6916" width="6" customWidth="1"/>
    <col min="6917" max="6917" width="5.85546875" customWidth="1"/>
    <col min="6918" max="6918" width="5.28515625" customWidth="1"/>
    <col min="6919" max="6919" width="6.5703125" customWidth="1"/>
    <col min="6920" max="6920" width="5.28515625" customWidth="1"/>
    <col min="6921" max="6921" width="5.85546875" customWidth="1"/>
    <col min="6922" max="6922" width="6.42578125" customWidth="1"/>
    <col min="6923" max="6923" width="6.85546875" customWidth="1"/>
    <col min="6924" max="6924" width="6.5703125" customWidth="1"/>
    <col min="6925" max="6925" width="6.140625" customWidth="1"/>
    <col min="6926" max="6926" width="6.7109375" customWidth="1"/>
    <col min="6927" max="6927" width="7.5703125" customWidth="1"/>
    <col min="6928" max="6928" width="6.85546875" customWidth="1"/>
    <col min="6929" max="6929" width="5.85546875" customWidth="1"/>
    <col min="7167" max="7167" width="18.140625" customWidth="1"/>
    <col min="7168" max="7168" width="6.85546875" customWidth="1"/>
    <col min="7169" max="7169" width="7.5703125" customWidth="1"/>
    <col min="7170" max="7170" width="5.42578125" customWidth="1"/>
    <col min="7171" max="7171" width="5.5703125" customWidth="1"/>
    <col min="7172" max="7172" width="6" customWidth="1"/>
    <col min="7173" max="7173" width="5.85546875" customWidth="1"/>
    <col min="7174" max="7174" width="5.28515625" customWidth="1"/>
    <col min="7175" max="7175" width="6.5703125" customWidth="1"/>
    <col min="7176" max="7176" width="5.28515625" customWidth="1"/>
    <col min="7177" max="7177" width="5.85546875" customWidth="1"/>
    <col min="7178" max="7178" width="6.42578125" customWidth="1"/>
    <col min="7179" max="7179" width="6.85546875" customWidth="1"/>
    <col min="7180" max="7180" width="6.5703125" customWidth="1"/>
    <col min="7181" max="7181" width="6.140625" customWidth="1"/>
    <col min="7182" max="7182" width="6.7109375" customWidth="1"/>
    <col min="7183" max="7183" width="7.5703125" customWidth="1"/>
    <col min="7184" max="7184" width="6.85546875" customWidth="1"/>
    <col min="7185" max="7185" width="5.85546875" customWidth="1"/>
    <col min="7423" max="7423" width="18.140625" customWidth="1"/>
    <col min="7424" max="7424" width="6.85546875" customWidth="1"/>
    <col min="7425" max="7425" width="7.5703125" customWidth="1"/>
    <col min="7426" max="7426" width="5.42578125" customWidth="1"/>
    <col min="7427" max="7427" width="5.5703125" customWidth="1"/>
    <col min="7428" max="7428" width="6" customWidth="1"/>
    <col min="7429" max="7429" width="5.85546875" customWidth="1"/>
    <col min="7430" max="7430" width="5.28515625" customWidth="1"/>
    <col min="7431" max="7431" width="6.5703125" customWidth="1"/>
    <col min="7432" max="7432" width="5.28515625" customWidth="1"/>
    <col min="7433" max="7433" width="5.85546875" customWidth="1"/>
    <col min="7434" max="7434" width="6.42578125" customWidth="1"/>
    <col min="7435" max="7435" width="6.85546875" customWidth="1"/>
    <col min="7436" max="7436" width="6.5703125" customWidth="1"/>
    <col min="7437" max="7437" width="6.140625" customWidth="1"/>
    <col min="7438" max="7438" width="6.7109375" customWidth="1"/>
    <col min="7439" max="7439" width="7.5703125" customWidth="1"/>
    <col min="7440" max="7440" width="6.85546875" customWidth="1"/>
    <col min="7441" max="7441" width="5.85546875" customWidth="1"/>
    <col min="7679" max="7679" width="18.140625" customWidth="1"/>
    <col min="7680" max="7680" width="6.85546875" customWidth="1"/>
    <col min="7681" max="7681" width="7.5703125" customWidth="1"/>
    <col min="7682" max="7682" width="5.42578125" customWidth="1"/>
    <col min="7683" max="7683" width="5.5703125" customWidth="1"/>
    <col min="7684" max="7684" width="6" customWidth="1"/>
    <col min="7685" max="7685" width="5.85546875" customWidth="1"/>
    <col min="7686" max="7686" width="5.28515625" customWidth="1"/>
    <col min="7687" max="7687" width="6.5703125" customWidth="1"/>
    <col min="7688" max="7688" width="5.28515625" customWidth="1"/>
    <col min="7689" max="7689" width="5.85546875" customWidth="1"/>
    <col min="7690" max="7690" width="6.42578125" customWidth="1"/>
    <col min="7691" max="7691" width="6.85546875" customWidth="1"/>
    <col min="7692" max="7692" width="6.5703125" customWidth="1"/>
    <col min="7693" max="7693" width="6.140625" customWidth="1"/>
    <col min="7694" max="7694" width="6.7109375" customWidth="1"/>
    <col min="7695" max="7695" width="7.5703125" customWidth="1"/>
    <col min="7696" max="7696" width="6.85546875" customWidth="1"/>
    <col min="7697" max="7697" width="5.85546875" customWidth="1"/>
    <col min="7935" max="7935" width="18.140625" customWidth="1"/>
    <col min="7936" max="7936" width="6.85546875" customWidth="1"/>
    <col min="7937" max="7937" width="7.5703125" customWidth="1"/>
    <col min="7938" max="7938" width="5.42578125" customWidth="1"/>
    <col min="7939" max="7939" width="5.5703125" customWidth="1"/>
    <col min="7940" max="7940" width="6" customWidth="1"/>
    <col min="7941" max="7941" width="5.85546875" customWidth="1"/>
    <col min="7942" max="7942" width="5.28515625" customWidth="1"/>
    <col min="7943" max="7943" width="6.5703125" customWidth="1"/>
    <col min="7944" max="7944" width="5.28515625" customWidth="1"/>
    <col min="7945" max="7945" width="5.85546875" customWidth="1"/>
    <col min="7946" max="7946" width="6.42578125" customWidth="1"/>
    <col min="7947" max="7947" width="6.85546875" customWidth="1"/>
    <col min="7948" max="7948" width="6.5703125" customWidth="1"/>
    <col min="7949" max="7949" width="6.140625" customWidth="1"/>
    <col min="7950" max="7950" width="6.7109375" customWidth="1"/>
    <col min="7951" max="7951" width="7.5703125" customWidth="1"/>
    <col min="7952" max="7952" width="6.85546875" customWidth="1"/>
    <col min="7953" max="7953" width="5.85546875" customWidth="1"/>
    <col min="8191" max="8191" width="18.140625" customWidth="1"/>
    <col min="8192" max="8192" width="6.85546875" customWidth="1"/>
    <col min="8193" max="8193" width="7.5703125" customWidth="1"/>
    <col min="8194" max="8194" width="5.42578125" customWidth="1"/>
    <col min="8195" max="8195" width="5.5703125" customWidth="1"/>
    <col min="8196" max="8196" width="6" customWidth="1"/>
    <col min="8197" max="8197" width="5.85546875" customWidth="1"/>
    <col min="8198" max="8198" width="5.28515625" customWidth="1"/>
    <col min="8199" max="8199" width="6.5703125" customWidth="1"/>
    <col min="8200" max="8200" width="5.28515625" customWidth="1"/>
    <col min="8201" max="8201" width="5.85546875" customWidth="1"/>
    <col min="8202" max="8202" width="6.42578125" customWidth="1"/>
    <col min="8203" max="8203" width="6.85546875" customWidth="1"/>
    <col min="8204" max="8204" width="6.5703125" customWidth="1"/>
    <col min="8205" max="8205" width="6.140625" customWidth="1"/>
    <col min="8206" max="8206" width="6.7109375" customWidth="1"/>
    <col min="8207" max="8207" width="7.5703125" customWidth="1"/>
    <col min="8208" max="8208" width="6.85546875" customWidth="1"/>
    <col min="8209" max="8209" width="5.85546875" customWidth="1"/>
    <col min="8447" max="8447" width="18.140625" customWidth="1"/>
    <col min="8448" max="8448" width="6.85546875" customWidth="1"/>
    <col min="8449" max="8449" width="7.5703125" customWidth="1"/>
    <col min="8450" max="8450" width="5.42578125" customWidth="1"/>
    <col min="8451" max="8451" width="5.5703125" customWidth="1"/>
    <col min="8452" max="8452" width="6" customWidth="1"/>
    <col min="8453" max="8453" width="5.85546875" customWidth="1"/>
    <col min="8454" max="8454" width="5.28515625" customWidth="1"/>
    <col min="8455" max="8455" width="6.5703125" customWidth="1"/>
    <col min="8456" max="8456" width="5.28515625" customWidth="1"/>
    <col min="8457" max="8457" width="5.85546875" customWidth="1"/>
    <col min="8458" max="8458" width="6.42578125" customWidth="1"/>
    <col min="8459" max="8459" width="6.85546875" customWidth="1"/>
    <col min="8460" max="8460" width="6.5703125" customWidth="1"/>
    <col min="8461" max="8461" width="6.140625" customWidth="1"/>
    <col min="8462" max="8462" width="6.7109375" customWidth="1"/>
    <col min="8463" max="8463" width="7.5703125" customWidth="1"/>
    <col min="8464" max="8464" width="6.85546875" customWidth="1"/>
    <col min="8465" max="8465" width="5.85546875" customWidth="1"/>
    <col min="8703" max="8703" width="18.140625" customWidth="1"/>
    <col min="8704" max="8704" width="6.85546875" customWidth="1"/>
    <col min="8705" max="8705" width="7.5703125" customWidth="1"/>
    <col min="8706" max="8706" width="5.42578125" customWidth="1"/>
    <col min="8707" max="8707" width="5.5703125" customWidth="1"/>
    <col min="8708" max="8708" width="6" customWidth="1"/>
    <col min="8709" max="8709" width="5.85546875" customWidth="1"/>
    <col min="8710" max="8710" width="5.28515625" customWidth="1"/>
    <col min="8711" max="8711" width="6.5703125" customWidth="1"/>
    <col min="8712" max="8712" width="5.28515625" customWidth="1"/>
    <col min="8713" max="8713" width="5.85546875" customWidth="1"/>
    <col min="8714" max="8714" width="6.42578125" customWidth="1"/>
    <col min="8715" max="8715" width="6.85546875" customWidth="1"/>
    <col min="8716" max="8716" width="6.5703125" customWidth="1"/>
    <col min="8717" max="8717" width="6.140625" customWidth="1"/>
    <col min="8718" max="8718" width="6.7109375" customWidth="1"/>
    <col min="8719" max="8719" width="7.5703125" customWidth="1"/>
    <col min="8720" max="8720" width="6.85546875" customWidth="1"/>
    <col min="8721" max="8721" width="5.85546875" customWidth="1"/>
    <col min="8959" max="8959" width="18.140625" customWidth="1"/>
    <col min="8960" max="8960" width="6.85546875" customWidth="1"/>
    <col min="8961" max="8961" width="7.5703125" customWidth="1"/>
    <col min="8962" max="8962" width="5.42578125" customWidth="1"/>
    <col min="8963" max="8963" width="5.5703125" customWidth="1"/>
    <col min="8964" max="8964" width="6" customWidth="1"/>
    <col min="8965" max="8965" width="5.85546875" customWidth="1"/>
    <col min="8966" max="8966" width="5.28515625" customWidth="1"/>
    <col min="8967" max="8967" width="6.5703125" customWidth="1"/>
    <col min="8968" max="8968" width="5.28515625" customWidth="1"/>
    <col min="8969" max="8969" width="5.85546875" customWidth="1"/>
    <col min="8970" max="8970" width="6.42578125" customWidth="1"/>
    <col min="8971" max="8971" width="6.85546875" customWidth="1"/>
    <col min="8972" max="8972" width="6.5703125" customWidth="1"/>
    <col min="8973" max="8973" width="6.140625" customWidth="1"/>
    <col min="8974" max="8974" width="6.7109375" customWidth="1"/>
    <col min="8975" max="8975" width="7.5703125" customWidth="1"/>
    <col min="8976" max="8976" width="6.85546875" customWidth="1"/>
    <col min="8977" max="8977" width="5.85546875" customWidth="1"/>
    <col min="9215" max="9215" width="18.140625" customWidth="1"/>
    <col min="9216" max="9216" width="6.85546875" customWidth="1"/>
    <col min="9217" max="9217" width="7.5703125" customWidth="1"/>
    <col min="9218" max="9218" width="5.42578125" customWidth="1"/>
    <col min="9219" max="9219" width="5.5703125" customWidth="1"/>
    <col min="9220" max="9220" width="6" customWidth="1"/>
    <col min="9221" max="9221" width="5.85546875" customWidth="1"/>
    <col min="9222" max="9222" width="5.28515625" customWidth="1"/>
    <col min="9223" max="9223" width="6.5703125" customWidth="1"/>
    <col min="9224" max="9224" width="5.28515625" customWidth="1"/>
    <col min="9225" max="9225" width="5.85546875" customWidth="1"/>
    <col min="9226" max="9226" width="6.42578125" customWidth="1"/>
    <col min="9227" max="9227" width="6.85546875" customWidth="1"/>
    <col min="9228" max="9228" width="6.5703125" customWidth="1"/>
    <col min="9229" max="9229" width="6.140625" customWidth="1"/>
    <col min="9230" max="9230" width="6.7109375" customWidth="1"/>
    <col min="9231" max="9231" width="7.5703125" customWidth="1"/>
    <col min="9232" max="9232" width="6.85546875" customWidth="1"/>
    <col min="9233" max="9233" width="5.85546875" customWidth="1"/>
    <col min="9471" max="9471" width="18.140625" customWidth="1"/>
    <col min="9472" max="9472" width="6.85546875" customWidth="1"/>
    <col min="9473" max="9473" width="7.5703125" customWidth="1"/>
    <col min="9474" max="9474" width="5.42578125" customWidth="1"/>
    <col min="9475" max="9475" width="5.5703125" customWidth="1"/>
    <col min="9476" max="9476" width="6" customWidth="1"/>
    <col min="9477" max="9477" width="5.85546875" customWidth="1"/>
    <col min="9478" max="9478" width="5.28515625" customWidth="1"/>
    <col min="9479" max="9479" width="6.5703125" customWidth="1"/>
    <col min="9480" max="9480" width="5.28515625" customWidth="1"/>
    <col min="9481" max="9481" width="5.85546875" customWidth="1"/>
    <col min="9482" max="9482" width="6.42578125" customWidth="1"/>
    <col min="9483" max="9483" width="6.85546875" customWidth="1"/>
    <col min="9484" max="9484" width="6.5703125" customWidth="1"/>
    <col min="9485" max="9485" width="6.140625" customWidth="1"/>
    <col min="9486" max="9486" width="6.7109375" customWidth="1"/>
    <col min="9487" max="9487" width="7.5703125" customWidth="1"/>
    <col min="9488" max="9488" width="6.85546875" customWidth="1"/>
    <col min="9489" max="9489" width="5.85546875" customWidth="1"/>
    <col min="9727" max="9727" width="18.140625" customWidth="1"/>
    <col min="9728" max="9728" width="6.85546875" customWidth="1"/>
    <col min="9729" max="9729" width="7.5703125" customWidth="1"/>
    <col min="9730" max="9730" width="5.42578125" customWidth="1"/>
    <col min="9731" max="9731" width="5.5703125" customWidth="1"/>
    <col min="9732" max="9732" width="6" customWidth="1"/>
    <col min="9733" max="9733" width="5.85546875" customWidth="1"/>
    <col min="9734" max="9734" width="5.28515625" customWidth="1"/>
    <col min="9735" max="9735" width="6.5703125" customWidth="1"/>
    <col min="9736" max="9736" width="5.28515625" customWidth="1"/>
    <col min="9737" max="9737" width="5.85546875" customWidth="1"/>
    <col min="9738" max="9738" width="6.42578125" customWidth="1"/>
    <col min="9739" max="9739" width="6.85546875" customWidth="1"/>
    <col min="9740" max="9740" width="6.5703125" customWidth="1"/>
    <col min="9741" max="9741" width="6.140625" customWidth="1"/>
    <col min="9742" max="9742" width="6.7109375" customWidth="1"/>
    <col min="9743" max="9743" width="7.5703125" customWidth="1"/>
    <col min="9744" max="9744" width="6.85546875" customWidth="1"/>
    <col min="9745" max="9745" width="5.85546875" customWidth="1"/>
    <col min="9983" max="9983" width="18.140625" customWidth="1"/>
    <col min="9984" max="9984" width="6.85546875" customWidth="1"/>
    <col min="9985" max="9985" width="7.5703125" customWidth="1"/>
    <col min="9986" max="9986" width="5.42578125" customWidth="1"/>
    <col min="9987" max="9987" width="5.5703125" customWidth="1"/>
    <col min="9988" max="9988" width="6" customWidth="1"/>
    <col min="9989" max="9989" width="5.85546875" customWidth="1"/>
    <col min="9990" max="9990" width="5.28515625" customWidth="1"/>
    <col min="9991" max="9991" width="6.5703125" customWidth="1"/>
    <col min="9992" max="9992" width="5.28515625" customWidth="1"/>
    <col min="9993" max="9993" width="5.85546875" customWidth="1"/>
    <col min="9994" max="9994" width="6.42578125" customWidth="1"/>
    <col min="9995" max="9995" width="6.85546875" customWidth="1"/>
    <col min="9996" max="9996" width="6.5703125" customWidth="1"/>
    <col min="9997" max="9997" width="6.140625" customWidth="1"/>
    <col min="9998" max="9998" width="6.7109375" customWidth="1"/>
    <col min="9999" max="9999" width="7.5703125" customWidth="1"/>
    <col min="10000" max="10000" width="6.85546875" customWidth="1"/>
    <col min="10001" max="10001" width="5.85546875" customWidth="1"/>
    <col min="10239" max="10239" width="18.140625" customWidth="1"/>
    <col min="10240" max="10240" width="6.85546875" customWidth="1"/>
    <col min="10241" max="10241" width="7.5703125" customWidth="1"/>
    <col min="10242" max="10242" width="5.42578125" customWidth="1"/>
    <col min="10243" max="10243" width="5.5703125" customWidth="1"/>
    <col min="10244" max="10244" width="6" customWidth="1"/>
    <col min="10245" max="10245" width="5.85546875" customWidth="1"/>
    <col min="10246" max="10246" width="5.28515625" customWidth="1"/>
    <col min="10247" max="10247" width="6.5703125" customWidth="1"/>
    <col min="10248" max="10248" width="5.28515625" customWidth="1"/>
    <col min="10249" max="10249" width="5.85546875" customWidth="1"/>
    <col min="10250" max="10250" width="6.42578125" customWidth="1"/>
    <col min="10251" max="10251" width="6.85546875" customWidth="1"/>
    <col min="10252" max="10252" width="6.5703125" customWidth="1"/>
    <col min="10253" max="10253" width="6.140625" customWidth="1"/>
    <col min="10254" max="10254" width="6.7109375" customWidth="1"/>
    <col min="10255" max="10255" width="7.5703125" customWidth="1"/>
    <col min="10256" max="10256" width="6.85546875" customWidth="1"/>
    <col min="10257" max="10257" width="5.85546875" customWidth="1"/>
    <col min="10495" max="10495" width="18.140625" customWidth="1"/>
    <col min="10496" max="10496" width="6.85546875" customWidth="1"/>
    <col min="10497" max="10497" width="7.5703125" customWidth="1"/>
    <col min="10498" max="10498" width="5.42578125" customWidth="1"/>
    <col min="10499" max="10499" width="5.5703125" customWidth="1"/>
    <col min="10500" max="10500" width="6" customWidth="1"/>
    <col min="10501" max="10501" width="5.85546875" customWidth="1"/>
    <col min="10502" max="10502" width="5.28515625" customWidth="1"/>
    <col min="10503" max="10503" width="6.5703125" customWidth="1"/>
    <col min="10504" max="10504" width="5.28515625" customWidth="1"/>
    <col min="10505" max="10505" width="5.85546875" customWidth="1"/>
    <col min="10506" max="10506" width="6.42578125" customWidth="1"/>
    <col min="10507" max="10507" width="6.85546875" customWidth="1"/>
    <col min="10508" max="10508" width="6.5703125" customWidth="1"/>
    <col min="10509" max="10509" width="6.140625" customWidth="1"/>
    <col min="10510" max="10510" width="6.7109375" customWidth="1"/>
    <col min="10511" max="10511" width="7.5703125" customWidth="1"/>
    <col min="10512" max="10512" width="6.85546875" customWidth="1"/>
    <col min="10513" max="10513" width="5.85546875" customWidth="1"/>
    <col min="10751" max="10751" width="18.140625" customWidth="1"/>
    <col min="10752" max="10752" width="6.85546875" customWidth="1"/>
    <col min="10753" max="10753" width="7.5703125" customWidth="1"/>
    <col min="10754" max="10754" width="5.42578125" customWidth="1"/>
    <col min="10755" max="10755" width="5.5703125" customWidth="1"/>
    <col min="10756" max="10756" width="6" customWidth="1"/>
    <col min="10757" max="10757" width="5.85546875" customWidth="1"/>
    <col min="10758" max="10758" width="5.28515625" customWidth="1"/>
    <col min="10759" max="10759" width="6.5703125" customWidth="1"/>
    <col min="10760" max="10760" width="5.28515625" customWidth="1"/>
    <col min="10761" max="10761" width="5.85546875" customWidth="1"/>
    <col min="10762" max="10762" width="6.42578125" customWidth="1"/>
    <col min="10763" max="10763" width="6.85546875" customWidth="1"/>
    <col min="10764" max="10764" width="6.5703125" customWidth="1"/>
    <col min="10765" max="10765" width="6.140625" customWidth="1"/>
    <col min="10766" max="10766" width="6.7109375" customWidth="1"/>
    <col min="10767" max="10767" width="7.5703125" customWidth="1"/>
    <col min="10768" max="10768" width="6.85546875" customWidth="1"/>
    <col min="10769" max="10769" width="5.85546875" customWidth="1"/>
    <col min="11007" max="11007" width="18.140625" customWidth="1"/>
    <col min="11008" max="11008" width="6.85546875" customWidth="1"/>
    <col min="11009" max="11009" width="7.5703125" customWidth="1"/>
    <col min="11010" max="11010" width="5.42578125" customWidth="1"/>
    <col min="11011" max="11011" width="5.5703125" customWidth="1"/>
    <col min="11012" max="11012" width="6" customWidth="1"/>
    <col min="11013" max="11013" width="5.85546875" customWidth="1"/>
    <col min="11014" max="11014" width="5.28515625" customWidth="1"/>
    <col min="11015" max="11015" width="6.5703125" customWidth="1"/>
    <col min="11016" max="11016" width="5.28515625" customWidth="1"/>
    <col min="11017" max="11017" width="5.85546875" customWidth="1"/>
    <col min="11018" max="11018" width="6.42578125" customWidth="1"/>
    <col min="11019" max="11019" width="6.85546875" customWidth="1"/>
    <col min="11020" max="11020" width="6.5703125" customWidth="1"/>
    <col min="11021" max="11021" width="6.140625" customWidth="1"/>
    <col min="11022" max="11022" width="6.7109375" customWidth="1"/>
    <col min="11023" max="11023" width="7.5703125" customWidth="1"/>
    <col min="11024" max="11024" width="6.85546875" customWidth="1"/>
    <col min="11025" max="11025" width="5.85546875" customWidth="1"/>
    <col min="11263" max="11263" width="18.140625" customWidth="1"/>
    <col min="11264" max="11264" width="6.85546875" customWidth="1"/>
    <col min="11265" max="11265" width="7.5703125" customWidth="1"/>
    <col min="11266" max="11266" width="5.42578125" customWidth="1"/>
    <col min="11267" max="11267" width="5.5703125" customWidth="1"/>
    <col min="11268" max="11268" width="6" customWidth="1"/>
    <col min="11269" max="11269" width="5.85546875" customWidth="1"/>
    <col min="11270" max="11270" width="5.28515625" customWidth="1"/>
    <col min="11271" max="11271" width="6.5703125" customWidth="1"/>
    <col min="11272" max="11272" width="5.28515625" customWidth="1"/>
    <col min="11273" max="11273" width="5.85546875" customWidth="1"/>
    <col min="11274" max="11274" width="6.42578125" customWidth="1"/>
    <col min="11275" max="11275" width="6.85546875" customWidth="1"/>
    <col min="11276" max="11276" width="6.5703125" customWidth="1"/>
    <col min="11277" max="11277" width="6.140625" customWidth="1"/>
    <col min="11278" max="11278" width="6.7109375" customWidth="1"/>
    <col min="11279" max="11279" width="7.5703125" customWidth="1"/>
    <col min="11280" max="11280" width="6.85546875" customWidth="1"/>
    <col min="11281" max="11281" width="5.85546875" customWidth="1"/>
    <col min="11519" max="11519" width="18.140625" customWidth="1"/>
    <col min="11520" max="11520" width="6.85546875" customWidth="1"/>
    <col min="11521" max="11521" width="7.5703125" customWidth="1"/>
    <col min="11522" max="11522" width="5.42578125" customWidth="1"/>
    <col min="11523" max="11523" width="5.5703125" customWidth="1"/>
    <col min="11524" max="11524" width="6" customWidth="1"/>
    <col min="11525" max="11525" width="5.85546875" customWidth="1"/>
    <col min="11526" max="11526" width="5.28515625" customWidth="1"/>
    <col min="11527" max="11527" width="6.5703125" customWidth="1"/>
    <col min="11528" max="11528" width="5.28515625" customWidth="1"/>
    <col min="11529" max="11529" width="5.85546875" customWidth="1"/>
    <col min="11530" max="11530" width="6.42578125" customWidth="1"/>
    <col min="11531" max="11531" width="6.85546875" customWidth="1"/>
    <col min="11532" max="11532" width="6.5703125" customWidth="1"/>
    <col min="11533" max="11533" width="6.140625" customWidth="1"/>
    <col min="11534" max="11534" width="6.7109375" customWidth="1"/>
    <col min="11535" max="11535" width="7.5703125" customWidth="1"/>
    <col min="11536" max="11536" width="6.85546875" customWidth="1"/>
    <col min="11537" max="11537" width="5.85546875" customWidth="1"/>
    <col min="11775" max="11775" width="18.140625" customWidth="1"/>
    <col min="11776" max="11776" width="6.85546875" customWidth="1"/>
    <col min="11777" max="11777" width="7.5703125" customWidth="1"/>
    <col min="11778" max="11778" width="5.42578125" customWidth="1"/>
    <col min="11779" max="11779" width="5.5703125" customWidth="1"/>
    <col min="11780" max="11780" width="6" customWidth="1"/>
    <col min="11781" max="11781" width="5.85546875" customWidth="1"/>
    <col min="11782" max="11782" width="5.28515625" customWidth="1"/>
    <col min="11783" max="11783" width="6.5703125" customWidth="1"/>
    <col min="11784" max="11784" width="5.28515625" customWidth="1"/>
    <col min="11785" max="11785" width="5.85546875" customWidth="1"/>
    <col min="11786" max="11786" width="6.42578125" customWidth="1"/>
    <col min="11787" max="11787" width="6.85546875" customWidth="1"/>
    <col min="11788" max="11788" width="6.5703125" customWidth="1"/>
    <col min="11789" max="11789" width="6.140625" customWidth="1"/>
    <col min="11790" max="11790" width="6.7109375" customWidth="1"/>
    <col min="11791" max="11791" width="7.5703125" customWidth="1"/>
    <col min="11792" max="11792" width="6.85546875" customWidth="1"/>
    <col min="11793" max="11793" width="5.85546875" customWidth="1"/>
    <col min="12031" max="12031" width="18.140625" customWidth="1"/>
    <col min="12032" max="12032" width="6.85546875" customWidth="1"/>
    <col min="12033" max="12033" width="7.5703125" customWidth="1"/>
    <col min="12034" max="12034" width="5.42578125" customWidth="1"/>
    <col min="12035" max="12035" width="5.5703125" customWidth="1"/>
    <col min="12036" max="12036" width="6" customWidth="1"/>
    <col min="12037" max="12037" width="5.85546875" customWidth="1"/>
    <col min="12038" max="12038" width="5.28515625" customWidth="1"/>
    <col min="12039" max="12039" width="6.5703125" customWidth="1"/>
    <col min="12040" max="12040" width="5.28515625" customWidth="1"/>
    <col min="12041" max="12041" width="5.85546875" customWidth="1"/>
    <col min="12042" max="12042" width="6.42578125" customWidth="1"/>
    <col min="12043" max="12043" width="6.85546875" customWidth="1"/>
    <col min="12044" max="12044" width="6.5703125" customWidth="1"/>
    <col min="12045" max="12045" width="6.140625" customWidth="1"/>
    <col min="12046" max="12046" width="6.7109375" customWidth="1"/>
    <col min="12047" max="12047" width="7.5703125" customWidth="1"/>
    <col min="12048" max="12048" width="6.85546875" customWidth="1"/>
    <col min="12049" max="12049" width="5.85546875" customWidth="1"/>
    <col min="12287" max="12287" width="18.140625" customWidth="1"/>
    <col min="12288" max="12288" width="6.85546875" customWidth="1"/>
    <col min="12289" max="12289" width="7.5703125" customWidth="1"/>
    <col min="12290" max="12290" width="5.42578125" customWidth="1"/>
    <col min="12291" max="12291" width="5.5703125" customWidth="1"/>
    <col min="12292" max="12292" width="6" customWidth="1"/>
    <col min="12293" max="12293" width="5.85546875" customWidth="1"/>
    <col min="12294" max="12294" width="5.28515625" customWidth="1"/>
    <col min="12295" max="12295" width="6.5703125" customWidth="1"/>
    <col min="12296" max="12296" width="5.28515625" customWidth="1"/>
    <col min="12297" max="12297" width="5.85546875" customWidth="1"/>
    <col min="12298" max="12298" width="6.42578125" customWidth="1"/>
    <col min="12299" max="12299" width="6.85546875" customWidth="1"/>
    <col min="12300" max="12300" width="6.5703125" customWidth="1"/>
    <col min="12301" max="12301" width="6.140625" customWidth="1"/>
    <col min="12302" max="12302" width="6.7109375" customWidth="1"/>
    <col min="12303" max="12303" width="7.5703125" customWidth="1"/>
    <col min="12304" max="12304" width="6.85546875" customWidth="1"/>
    <col min="12305" max="12305" width="5.85546875" customWidth="1"/>
    <col min="12543" max="12543" width="18.140625" customWidth="1"/>
    <col min="12544" max="12544" width="6.85546875" customWidth="1"/>
    <col min="12545" max="12545" width="7.5703125" customWidth="1"/>
    <col min="12546" max="12546" width="5.42578125" customWidth="1"/>
    <col min="12547" max="12547" width="5.5703125" customWidth="1"/>
    <col min="12548" max="12548" width="6" customWidth="1"/>
    <col min="12549" max="12549" width="5.85546875" customWidth="1"/>
    <col min="12550" max="12550" width="5.28515625" customWidth="1"/>
    <col min="12551" max="12551" width="6.5703125" customWidth="1"/>
    <col min="12552" max="12552" width="5.28515625" customWidth="1"/>
    <col min="12553" max="12553" width="5.85546875" customWidth="1"/>
    <col min="12554" max="12554" width="6.42578125" customWidth="1"/>
    <col min="12555" max="12555" width="6.85546875" customWidth="1"/>
    <col min="12556" max="12556" width="6.5703125" customWidth="1"/>
    <col min="12557" max="12557" width="6.140625" customWidth="1"/>
    <col min="12558" max="12558" width="6.7109375" customWidth="1"/>
    <col min="12559" max="12559" width="7.5703125" customWidth="1"/>
    <col min="12560" max="12560" width="6.85546875" customWidth="1"/>
    <col min="12561" max="12561" width="5.85546875" customWidth="1"/>
    <col min="12799" max="12799" width="18.140625" customWidth="1"/>
    <col min="12800" max="12800" width="6.85546875" customWidth="1"/>
    <col min="12801" max="12801" width="7.5703125" customWidth="1"/>
    <col min="12802" max="12802" width="5.42578125" customWidth="1"/>
    <col min="12803" max="12803" width="5.5703125" customWidth="1"/>
    <col min="12804" max="12804" width="6" customWidth="1"/>
    <col min="12805" max="12805" width="5.85546875" customWidth="1"/>
    <col min="12806" max="12806" width="5.28515625" customWidth="1"/>
    <col min="12807" max="12807" width="6.5703125" customWidth="1"/>
    <col min="12808" max="12808" width="5.28515625" customWidth="1"/>
    <col min="12809" max="12809" width="5.85546875" customWidth="1"/>
    <col min="12810" max="12810" width="6.42578125" customWidth="1"/>
    <col min="12811" max="12811" width="6.85546875" customWidth="1"/>
    <col min="12812" max="12812" width="6.5703125" customWidth="1"/>
    <col min="12813" max="12813" width="6.140625" customWidth="1"/>
    <col min="12814" max="12814" width="6.7109375" customWidth="1"/>
    <col min="12815" max="12815" width="7.5703125" customWidth="1"/>
    <col min="12816" max="12816" width="6.85546875" customWidth="1"/>
    <col min="12817" max="12817" width="5.85546875" customWidth="1"/>
    <col min="13055" max="13055" width="18.140625" customWidth="1"/>
    <col min="13056" max="13056" width="6.85546875" customWidth="1"/>
    <col min="13057" max="13057" width="7.5703125" customWidth="1"/>
    <col min="13058" max="13058" width="5.42578125" customWidth="1"/>
    <col min="13059" max="13059" width="5.5703125" customWidth="1"/>
    <col min="13060" max="13060" width="6" customWidth="1"/>
    <col min="13061" max="13061" width="5.85546875" customWidth="1"/>
    <col min="13062" max="13062" width="5.28515625" customWidth="1"/>
    <col min="13063" max="13063" width="6.5703125" customWidth="1"/>
    <col min="13064" max="13064" width="5.28515625" customWidth="1"/>
    <col min="13065" max="13065" width="5.85546875" customWidth="1"/>
    <col min="13066" max="13066" width="6.42578125" customWidth="1"/>
    <col min="13067" max="13067" width="6.85546875" customWidth="1"/>
    <col min="13068" max="13068" width="6.5703125" customWidth="1"/>
    <col min="13069" max="13069" width="6.140625" customWidth="1"/>
    <col min="13070" max="13070" width="6.7109375" customWidth="1"/>
    <col min="13071" max="13071" width="7.5703125" customWidth="1"/>
    <col min="13072" max="13072" width="6.85546875" customWidth="1"/>
    <col min="13073" max="13073" width="5.85546875" customWidth="1"/>
    <col min="13311" max="13311" width="18.140625" customWidth="1"/>
    <col min="13312" max="13312" width="6.85546875" customWidth="1"/>
    <col min="13313" max="13313" width="7.5703125" customWidth="1"/>
    <col min="13314" max="13314" width="5.42578125" customWidth="1"/>
    <col min="13315" max="13315" width="5.5703125" customWidth="1"/>
    <col min="13316" max="13316" width="6" customWidth="1"/>
    <col min="13317" max="13317" width="5.85546875" customWidth="1"/>
    <col min="13318" max="13318" width="5.28515625" customWidth="1"/>
    <col min="13319" max="13319" width="6.5703125" customWidth="1"/>
    <col min="13320" max="13320" width="5.28515625" customWidth="1"/>
    <col min="13321" max="13321" width="5.85546875" customWidth="1"/>
    <col min="13322" max="13322" width="6.42578125" customWidth="1"/>
    <col min="13323" max="13323" width="6.85546875" customWidth="1"/>
    <col min="13324" max="13324" width="6.5703125" customWidth="1"/>
    <col min="13325" max="13325" width="6.140625" customWidth="1"/>
    <col min="13326" max="13326" width="6.7109375" customWidth="1"/>
    <col min="13327" max="13327" width="7.5703125" customWidth="1"/>
    <col min="13328" max="13328" width="6.85546875" customWidth="1"/>
    <col min="13329" max="13329" width="5.85546875" customWidth="1"/>
    <col min="13567" max="13567" width="18.140625" customWidth="1"/>
    <col min="13568" max="13568" width="6.85546875" customWidth="1"/>
    <col min="13569" max="13569" width="7.5703125" customWidth="1"/>
    <col min="13570" max="13570" width="5.42578125" customWidth="1"/>
    <col min="13571" max="13571" width="5.5703125" customWidth="1"/>
    <col min="13572" max="13572" width="6" customWidth="1"/>
    <col min="13573" max="13573" width="5.85546875" customWidth="1"/>
    <col min="13574" max="13574" width="5.28515625" customWidth="1"/>
    <col min="13575" max="13575" width="6.5703125" customWidth="1"/>
    <col min="13576" max="13576" width="5.28515625" customWidth="1"/>
    <col min="13577" max="13577" width="5.85546875" customWidth="1"/>
    <col min="13578" max="13578" width="6.42578125" customWidth="1"/>
    <col min="13579" max="13579" width="6.85546875" customWidth="1"/>
    <col min="13580" max="13580" width="6.5703125" customWidth="1"/>
    <col min="13581" max="13581" width="6.140625" customWidth="1"/>
    <col min="13582" max="13582" width="6.7109375" customWidth="1"/>
    <col min="13583" max="13583" width="7.5703125" customWidth="1"/>
    <col min="13584" max="13584" width="6.85546875" customWidth="1"/>
    <col min="13585" max="13585" width="5.85546875" customWidth="1"/>
    <col min="13823" max="13823" width="18.140625" customWidth="1"/>
    <col min="13824" max="13824" width="6.85546875" customWidth="1"/>
    <col min="13825" max="13825" width="7.5703125" customWidth="1"/>
    <col min="13826" max="13826" width="5.42578125" customWidth="1"/>
    <col min="13827" max="13827" width="5.5703125" customWidth="1"/>
    <col min="13828" max="13828" width="6" customWidth="1"/>
    <col min="13829" max="13829" width="5.85546875" customWidth="1"/>
    <col min="13830" max="13830" width="5.28515625" customWidth="1"/>
    <col min="13831" max="13831" width="6.5703125" customWidth="1"/>
    <col min="13832" max="13832" width="5.28515625" customWidth="1"/>
    <col min="13833" max="13833" width="5.85546875" customWidth="1"/>
    <col min="13834" max="13834" width="6.42578125" customWidth="1"/>
    <col min="13835" max="13835" width="6.85546875" customWidth="1"/>
    <col min="13836" max="13836" width="6.5703125" customWidth="1"/>
    <col min="13837" max="13837" width="6.140625" customWidth="1"/>
    <col min="13838" max="13838" width="6.7109375" customWidth="1"/>
    <col min="13839" max="13839" width="7.5703125" customWidth="1"/>
    <col min="13840" max="13840" width="6.85546875" customWidth="1"/>
    <col min="13841" max="13841" width="5.85546875" customWidth="1"/>
    <col min="14079" max="14079" width="18.140625" customWidth="1"/>
    <col min="14080" max="14080" width="6.85546875" customWidth="1"/>
    <col min="14081" max="14081" width="7.5703125" customWidth="1"/>
    <col min="14082" max="14082" width="5.42578125" customWidth="1"/>
    <col min="14083" max="14083" width="5.5703125" customWidth="1"/>
    <col min="14084" max="14084" width="6" customWidth="1"/>
    <col min="14085" max="14085" width="5.85546875" customWidth="1"/>
    <col min="14086" max="14086" width="5.28515625" customWidth="1"/>
    <col min="14087" max="14087" width="6.5703125" customWidth="1"/>
    <col min="14088" max="14088" width="5.28515625" customWidth="1"/>
    <col min="14089" max="14089" width="5.85546875" customWidth="1"/>
    <col min="14090" max="14090" width="6.42578125" customWidth="1"/>
    <col min="14091" max="14091" width="6.85546875" customWidth="1"/>
    <col min="14092" max="14092" width="6.5703125" customWidth="1"/>
    <col min="14093" max="14093" width="6.140625" customWidth="1"/>
    <col min="14094" max="14094" width="6.7109375" customWidth="1"/>
    <col min="14095" max="14095" width="7.5703125" customWidth="1"/>
    <col min="14096" max="14096" width="6.85546875" customWidth="1"/>
    <col min="14097" max="14097" width="5.85546875" customWidth="1"/>
    <col min="14335" max="14335" width="18.140625" customWidth="1"/>
    <col min="14336" max="14336" width="6.85546875" customWidth="1"/>
    <col min="14337" max="14337" width="7.5703125" customWidth="1"/>
    <col min="14338" max="14338" width="5.42578125" customWidth="1"/>
    <col min="14339" max="14339" width="5.5703125" customWidth="1"/>
    <col min="14340" max="14340" width="6" customWidth="1"/>
    <col min="14341" max="14341" width="5.85546875" customWidth="1"/>
    <col min="14342" max="14342" width="5.28515625" customWidth="1"/>
    <col min="14343" max="14343" width="6.5703125" customWidth="1"/>
    <col min="14344" max="14344" width="5.28515625" customWidth="1"/>
    <col min="14345" max="14345" width="5.85546875" customWidth="1"/>
    <col min="14346" max="14346" width="6.42578125" customWidth="1"/>
    <col min="14347" max="14347" width="6.85546875" customWidth="1"/>
    <col min="14348" max="14348" width="6.5703125" customWidth="1"/>
    <col min="14349" max="14349" width="6.140625" customWidth="1"/>
    <col min="14350" max="14350" width="6.7109375" customWidth="1"/>
    <col min="14351" max="14351" width="7.5703125" customWidth="1"/>
    <col min="14352" max="14352" width="6.85546875" customWidth="1"/>
    <col min="14353" max="14353" width="5.85546875" customWidth="1"/>
    <col min="14591" max="14591" width="18.140625" customWidth="1"/>
    <col min="14592" max="14592" width="6.85546875" customWidth="1"/>
    <col min="14593" max="14593" width="7.5703125" customWidth="1"/>
    <col min="14594" max="14594" width="5.42578125" customWidth="1"/>
    <col min="14595" max="14595" width="5.5703125" customWidth="1"/>
    <col min="14596" max="14596" width="6" customWidth="1"/>
    <col min="14597" max="14597" width="5.85546875" customWidth="1"/>
    <col min="14598" max="14598" width="5.28515625" customWidth="1"/>
    <col min="14599" max="14599" width="6.5703125" customWidth="1"/>
    <col min="14600" max="14600" width="5.28515625" customWidth="1"/>
    <col min="14601" max="14601" width="5.85546875" customWidth="1"/>
    <col min="14602" max="14602" width="6.42578125" customWidth="1"/>
    <col min="14603" max="14603" width="6.85546875" customWidth="1"/>
    <col min="14604" max="14604" width="6.5703125" customWidth="1"/>
    <col min="14605" max="14605" width="6.140625" customWidth="1"/>
    <col min="14606" max="14606" width="6.7109375" customWidth="1"/>
    <col min="14607" max="14607" width="7.5703125" customWidth="1"/>
    <col min="14608" max="14608" width="6.85546875" customWidth="1"/>
    <col min="14609" max="14609" width="5.85546875" customWidth="1"/>
    <col min="14847" max="14847" width="18.140625" customWidth="1"/>
    <col min="14848" max="14848" width="6.85546875" customWidth="1"/>
    <col min="14849" max="14849" width="7.5703125" customWidth="1"/>
    <col min="14850" max="14850" width="5.42578125" customWidth="1"/>
    <col min="14851" max="14851" width="5.5703125" customWidth="1"/>
    <col min="14852" max="14852" width="6" customWidth="1"/>
    <col min="14853" max="14853" width="5.85546875" customWidth="1"/>
    <col min="14854" max="14854" width="5.28515625" customWidth="1"/>
    <col min="14855" max="14855" width="6.5703125" customWidth="1"/>
    <col min="14856" max="14856" width="5.28515625" customWidth="1"/>
    <col min="14857" max="14857" width="5.85546875" customWidth="1"/>
    <col min="14858" max="14858" width="6.42578125" customWidth="1"/>
    <col min="14859" max="14859" width="6.85546875" customWidth="1"/>
    <col min="14860" max="14860" width="6.5703125" customWidth="1"/>
    <col min="14861" max="14861" width="6.140625" customWidth="1"/>
    <col min="14862" max="14862" width="6.7109375" customWidth="1"/>
    <col min="14863" max="14863" width="7.5703125" customWidth="1"/>
    <col min="14864" max="14864" width="6.85546875" customWidth="1"/>
    <col min="14865" max="14865" width="5.85546875" customWidth="1"/>
    <col min="15103" max="15103" width="18.140625" customWidth="1"/>
    <col min="15104" max="15104" width="6.85546875" customWidth="1"/>
    <col min="15105" max="15105" width="7.5703125" customWidth="1"/>
    <col min="15106" max="15106" width="5.42578125" customWidth="1"/>
    <col min="15107" max="15107" width="5.5703125" customWidth="1"/>
    <col min="15108" max="15108" width="6" customWidth="1"/>
    <col min="15109" max="15109" width="5.85546875" customWidth="1"/>
    <col min="15110" max="15110" width="5.28515625" customWidth="1"/>
    <col min="15111" max="15111" width="6.5703125" customWidth="1"/>
    <col min="15112" max="15112" width="5.28515625" customWidth="1"/>
    <col min="15113" max="15113" width="5.85546875" customWidth="1"/>
    <col min="15114" max="15114" width="6.42578125" customWidth="1"/>
    <col min="15115" max="15115" width="6.85546875" customWidth="1"/>
    <col min="15116" max="15116" width="6.5703125" customWidth="1"/>
    <col min="15117" max="15117" width="6.140625" customWidth="1"/>
    <col min="15118" max="15118" width="6.7109375" customWidth="1"/>
    <col min="15119" max="15119" width="7.5703125" customWidth="1"/>
    <col min="15120" max="15120" width="6.85546875" customWidth="1"/>
    <col min="15121" max="15121" width="5.85546875" customWidth="1"/>
    <col min="15359" max="15359" width="18.140625" customWidth="1"/>
    <col min="15360" max="15360" width="6.85546875" customWidth="1"/>
    <col min="15361" max="15361" width="7.5703125" customWidth="1"/>
    <col min="15362" max="15362" width="5.42578125" customWidth="1"/>
    <col min="15363" max="15363" width="5.5703125" customWidth="1"/>
    <col min="15364" max="15364" width="6" customWidth="1"/>
    <col min="15365" max="15365" width="5.85546875" customWidth="1"/>
    <col min="15366" max="15366" width="5.28515625" customWidth="1"/>
    <col min="15367" max="15367" width="6.5703125" customWidth="1"/>
    <col min="15368" max="15368" width="5.28515625" customWidth="1"/>
    <col min="15369" max="15369" width="5.85546875" customWidth="1"/>
    <col min="15370" max="15370" width="6.42578125" customWidth="1"/>
    <col min="15371" max="15371" width="6.85546875" customWidth="1"/>
    <col min="15372" max="15372" width="6.5703125" customWidth="1"/>
    <col min="15373" max="15373" width="6.140625" customWidth="1"/>
    <col min="15374" max="15374" width="6.7109375" customWidth="1"/>
    <col min="15375" max="15375" width="7.5703125" customWidth="1"/>
    <col min="15376" max="15376" width="6.85546875" customWidth="1"/>
    <col min="15377" max="15377" width="5.85546875" customWidth="1"/>
    <col min="15615" max="15615" width="18.140625" customWidth="1"/>
    <col min="15616" max="15616" width="6.85546875" customWidth="1"/>
    <col min="15617" max="15617" width="7.5703125" customWidth="1"/>
    <col min="15618" max="15618" width="5.42578125" customWidth="1"/>
    <col min="15619" max="15619" width="5.5703125" customWidth="1"/>
    <col min="15620" max="15620" width="6" customWidth="1"/>
    <col min="15621" max="15621" width="5.85546875" customWidth="1"/>
    <col min="15622" max="15622" width="5.28515625" customWidth="1"/>
    <col min="15623" max="15623" width="6.5703125" customWidth="1"/>
    <col min="15624" max="15624" width="5.28515625" customWidth="1"/>
    <col min="15625" max="15625" width="5.85546875" customWidth="1"/>
    <col min="15626" max="15626" width="6.42578125" customWidth="1"/>
    <col min="15627" max="15627" width="6.85546875" customWidth="1"/>
    <col min="15628" max="15628" width="6.5703125" customWidth="1"/>
    <col min="15629" max="15629" width="6.140625" customWidth="1"/>
    <col min="15630" max="15630" width="6.7109375" customWidth="1"/>
    <col min="15631" max="15631" width="7.5703125" customWidth="1"/>
    <col min="15632" max="15632" width="6.85546875" customWidth="1"/>
    <col min="15633" max="15633" width="5.85546875" customWidth="1"/>
    <col min="15871" max="15871" width="18.140625" customWidth="1"/>
    <col min="15872" max="15872" width="6.85546875" customWidth="1"/>
    <col min="15873" max="15873" width="7.5703125" customWidth="1"/>
    <col min="15874" max="15874" width="5.42578125" customWidth="1"/>
    <col min="15875" max="15875" width="5.5703125" customWidth="1"/>
    <col min="15876" max="15876" width="6" customWidth="1"/>
    <col min="15877" max="15877" width="5.85546875" customWidth="1"/>
    <col min="15878" max="15878" width="5.28515625" customWidth="1"/>
    <col min="15879" max="15879" width="6.5703125" customWidth="1"/>
    <col min="15880" max="15880" width="5.28515625" customWidth="1"/>
    <col min="15881" max="15881" width="5.85546875" customWidth="1"/>
    <col min="15882" max="15882" width="6.42578125" customWidth="1"/>
    <col min="15883" max="15883" width="6.85546875" customWidth="1"/>
    <col min="15884" max="15884" width="6.5703125" customWidth="1"/>
    <col min="15885" max="15885" width="6.140625" customWidth="1"/>
    <col min="15886" max="15886" width="6.7109375" customWidth="1"/>
    <col min="15887" max="15887" width="7.5703125" customWidth="1"/>
    <col min="15888" max="15888" width="6.85546875" customWidth="1"/>
    <col min="15889" max="15889" width="5.85546875" customWidth="1"/>
    <col min="16127" max="16127" width="18.140625" customWidth="1"/>
    <col min="16128" max="16128" width="6.85546875" customWidth="1"/>
    <col min="16129" max="16129" width="7.5703125" customWidth="1"/>
    <col min="16130" max="16130" width="5.42578125" customWidth="1"/>
    <col min="16131" max="16131" width="5.5703125" customWidth="1"/>
    <col min="16132" max="16132" width="6" customWidth="1"/>
    <col min="16133" max="16133" width="5.85546875" customWidth="1"/>
    <col min="16134" max="16134" width="5.28515625" customWidth="1"/>
    <col min="16135" max="16135" width="6.5703125" customWidth="1"/>
    <col min="16136" max="16136" width="5.28515625" customWidth="1"/>
    <col min="16137" max="16137" width="5.85546875" customWidth="1"/>
    <col min="16138" max="16138" width="6.42578125" customWidth="1"/>
    <col min="16139" max="16139" width="6.85546875" customWidth="1"/>
    <col min="16140" max="16140" width="6.5703125" customWidth="1"/>
    <col min="16141" max="16141" width="6.140625" customWidth="1"/>
    <col min="16142" max="16142" width="6.7109375" customWidth="1"/>
    <col min="16143" max="16143" width="7.5703125" customWidth="1"/>
    <col min="16144" max="16144" width="6.85546875" customWidth="1"/>
    <col min="16145" max="16145" width="5.85546875" customWidth="1"/>
  </cols>
  <sheetData>
    <row r="1" spans="1:17" ht="20.25" customHeight="1">
      <c r="A1" s="196" t="s">
        <v>373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77"/>
    </row>
    <row r="2" spans="1:17" ht="24" customHeight="1">
      <c r="A2" s="197" t="s">
        <v>212</v>
      </c>
      <c r="B2" s="198" t="s">
        <v>213</v>
      </c>
      <c r="C2" s="198" t="s">
        <v>385</v>
      </c>
      <c r="D2" s="199">
        <v>1</v>
      </c>
      <c r="E2" s="199">
        <v>2</v>
      </c>
      <c r="F2" s="199">
        <v>3</v>
      </c>
      <c r="G2" s="199">
        <v>4</v>
      </c>
      <c r="H2" s="200">
        <v>5</v>
      </c>
      <c r="I2" s="199">
        <v>6</v>
      </c>
      <c r="J2" s="201">
        <v>7</v>
      </c>
      <c r="K2" s="199">
        <v>8</v>
      </c>
      <c r="L2" s="199">
        <v>9</v>
      </c>
      <c r="M2" s="78">
        <v>10</v>
      </c>
      <c r="N2" s="199" t="s">
        <v>214</v>
      </c>
      <c r="O2" s="195" t="s">
        <v>386</v>
      </c>
      <c r="P2" s="79" t="s">
        <v>215</v>
      </c>
      <c r="Q2" s="80" t="s">
        <v>216</v>
      </c>
    </row>
    <row r="3" spans="1:17" ht="0.75" customHeight="1">
      <c r="A3" s="197"/>
      <c r="B3" s="198"/>
      <c r="C3" s="198"/>
      <c r="D3" s="199"/>
      <c r="E3" s="199"/>
      <c r="F3" s="199"/>
      <c r="G3" s="199"/>
      <c r="H3" s="200"/>
      <c r="I3" s="199"/>
      <c r="J3" s="201"/>
      <c r="K3" s="199"/>
      <c r="L3" s="199"/>
      <c r="M3" s="78"/>
      <c r="N3" s="199"/>
      <c r="O3" s="195"/>
      <c r="P3" s="79"/>
      <c r="Q3" s="5"/>
    </row>
    <row r="4" spans="1:17" ht="18" customHeight="1">
      <c r="A4" s="81" t="s">
        <v>101</v>
      </c>
      <c r="B4" s="82">
        <v>72</v>
      </c>
      <c r="C4" s="83">
        <f>B4*10</f>
        <v>720</v>
      </c>
      <c r="D4" s="84">
        <v>50</v>
      </c>
      <c r="E4" s="84">
        <v>50</v>
      </c>
      <c r="F4" s="84">
        <v>50</v>
      </c>
      <c r="G4" s="84">
        <v>50</v>
      </c>
      <c r="H4" s="85">
        <v>50</v>
      </c>
      <c r="I4" s="85">
        <v>50</v>
      </c>
      <c r="J4" s="84">
        <v>50</v>
      </c>
      <c r="K4" s="84">
        <v>50</v>
      </c>
      <c r="L4" s="84">
        <v>50</v>
      </c>
      <c r="M4" s="84">
        <v>50</v>
      </c>
      <c r="N4" s="76">
        <f>SUM(D4:M4)</f>
        <v>500</v>
      </c>
      <c r="O4" s="86">
        <f>SUM(D4:M4)/10</f>
        <v>50</v>
      </c>
      <c r="P4" s="87">
        <f>O4-B4</f>
        <v>-22</v>
      </c>
      <c r="Q4" s="88">
        <f>O4*5%</f>
        <v>2.5</v>
      </c>
    </row>
    <row r="5" spans="1:17" ht="18" customHeight="1">
      <c r="A5" s="89" t="s">
        <v>217</v>
      </c>
      <c r="B5" s="82">
        <v>120</v>
      </c>
      <c r="C5" s="83">
        <f t="shared" ref="C5:C28" si="0">B5*10</f>
        <v>1200</v>
      </c>
      <c r="D5" s="90">
        <v>100</v>
      </c>
      <c r="E5" s="90">
        <v>100</v>
      </c>
      <c r="F5" s="90">
        <v>100</v>
      </c>
      <c r="G5" s="90">
        <v>100</v>
      </c>
      <c r="H5" s="85">
        <v>100</v>
      </c>
      <c r="I5" s="85">
        <v>100</v>
      </c>
      <c r="J5" s="90">
        <v>100</v>
      </c>
      <c r="K5" s="90">
        <v>100</v>
      </c>
      <c r="L5" s="90">
        <v>100</v>
      </c>
      <c r="M5" s="90">
        <v>125</v>
      </c>
      <c r="N5" s="76">
        <f>SUM(D5:M5)</f>
        <v>1025</v>
      </c>
      <c r="O5" s="86">
        <f t="shared" ref="O5:O28" si="1">SUM(D5:M5)/10</f>
        <v>102.5</v>
      </c>
      <c r="P5" s="87">
        <f>O5-B5</f>
        <v>-17.5</v>
      </c>
      <c r="Q5" s="88">
        <v>3.9</v>
      </c>
    </row>
    <row r="6" spans="1:17" ht="18" customHeight="1">
      <c r="A6" s="91" t="s">
        <v>120</v>
      </c>
      <c r="B6" s="82">
        <v>12</v>
      </c>
      <c r="C6" s="83">
        <f t="shared" si="0"/>
        <v>120</v>
      </c>
      <c r="D6" s="84">
        <v>10</v>
      </c>
      <c r="E6" s="84">
        <v>27.5</v>
      </c>
      <c r="F6" s="84">
        <v>11.7</v>
      </c>
      <c r="G6" s="84">
        <v>8.5</v>
      </c>
      <c r="H6" s="84">
        <v>2.5</v>
      </c>
      <c r="I6" s="84">
        <v>3.7</v>
      </c>
      <c r="J6" s="84">
        <v>6.5</v>
      </c>
      <c r="K6" s="84">
        <v>2.5</v>
      </c>
      <c r="L6" s="90">
        <v>3</v>
      </c>
      <c r="M6" s="84">
        <v>2.5</v>
      </c>
      <c r="N6" s="76">
        <f>SUM(D6:M6)</f>
        <v>78.400000000000006</v>
      </c>
      <c r="O6" s="86">
        <f t="shared" si="1"/>
        <v>7.8400000000000007</v>
      </c>
      <c r="P6" s="87">
        <f>O6-B6</f>
        <v>-4.1599999999999993</v>
      </c>
      <c r="Q6" s="88">
        <f t="shared" ref="Q6:Q28" si="2">O6*5%</f>
        <v>0.39200000000000007</v>
      </c>
    </row>
    <row r="7" spans="1:17" ht="18" customHeight="1">
      <c r="A7" s="81" t="s">
        <v>218</v>
      </c>
      <c r="B7" s="92">
        <v>30</v>
      </c>
      <c r="C7" s="83">
        <f t="shared" si="0"/>
        <v>300</v>
      </c>
      <c r="D7" s="90">
        <v>23</v>
      </c>
      <c r="E7" s="90">
        <v>61</v>
      </c>
      <c r="F7" s="90">
        <v>89</v>
      </c>
      <c r="G7" s="90">
        <v>41</v>
      </c>
      <c r="H7" s="90">
        <v>52.9</v>
      </c>
      <c r="I7" s="90">
        <v>69</v>
      </c>
      <c r="J7" s="90">
        <v>54</v>
      </c>
      <c r="K7" s="90">
        <v>121</v>
      </c>
      <c r="L7" s="90">
        <v>5</v>
      </c>
      <c r="M7" s="90">
        <v>61</v>
      </c>
      <c r="N7" s="76">
        <f>SUM(D7:M7)</f>
        <v>576.9</v>
      </c>
      <c r="O7" s="86">
        <f t="shared" si="1"/>
        <v>57.69</v>
      </c>
      <c r="P7" s="87">
        <f>O7-B7</f>
        <v>27.689999999999998</v>
      </c>
      <c r="Q7" s="88">
        <f t="shared" si="2"/>
        <v>2.8845000000000001</v>
      </c>
    </row>
    <row r="8" spans="1:17" ht="18" customHeight="1">
      <c r="A8" s="81" t="s">
        <v>219</v>
      </c>
      <c r="B8" s="82">
        <v>12</v>
      </c>
      <c r="C8" s="83">
        <f t="shared" si="0"/>
        <v>120</v>
      </c>
      <c r="D8" s="84">
        <v>61</v>
      </c>
      <c r="E8" s="84"/>
      <c r="F8" s="84"/>
      <c r="G8" s="84">
        <v>61</v>
      </c>
      <c r="H8" s="84"/>
      <c r="I8" s="84"/>
      <c r="J8" s="84"/>
      <c r="K8" s="84"/>
      <c r="L8" s="84">
        <v>61</v>
      </c>
      <c r="M8" s="84"/>
      <c r="N8" s="76">
        <f>SUM(D8:M8)</f>
        <v>183</v>
      </c>
      <c r="O8" s="86">
        <f t="shared" si="1"/>
        <v>18.3</v>
      </c>
      <c r="P8" s="87">
        <f>O8-B8</f>
        <v>6.3000000000000007</v>
      </c>
      <c r="Q8" s="88">
        <f t="shared" si="2"/>
        <v>0.91500000000000004</v>
      </c>
    </row>
    <row r="9" spans="1:17" ht="18" customHeight="1">
      <c r="A9" s="89" t="s">
        <v>220</v>
      </c>
      <c r="B9" s="82">
        <v>112.8</v>
      </c>
      <c r="C9" s="83">
        <f t="shared" si="0"/>
        <v>1128</v>
      </c>
      <c r="D9" s="84">
        <v>75</v>
      </c>
      <c r="E9" s="84">
        <v>221</v>
      </c>
      <c r="F9" s="84">
        <v>128.5</v>
      </c>
      <c r="G9" s="84">
        <v>25</v>
      </c>
      <c r="H9" s="84">
        <v>221</v>
      </c>
      <c r="I9" s="84">
        <v>43</v>
      </c>
      <c r="J9" s="84">
        <v>196</v>
      </c>
      <c r="K9" s="84">
        <v>112</v>
      </c>
      <c r="L9" s="84">
        <v>70</v>
      </c>
      <c r="M9" s="84">
        <v>140</v>
      </c>
      <c r="N9" s="76">
        <f>SUM(D9:M9)</f>
        <v>1231.5</v>
      </c>
      <c r="O9" s="86">
        <f t="shared" si="1"/>
        <v>123.15</v>
      </c>
      <c r="P9" s="87">
        <f>O9-B9</f>
        <v>10.350000000000009</v>
      </c>
      <c r="Q9" s="88">
        <v>3.6</v>
      </c>
    </row>
    <row r="10" spans="1:17" ht="18" customHeight="1">
      <c r="A10" s="93" t="s">
        <v>221</v>
      </c>
      <c r="B10" s="82">
        <v>192</v>
      </c>
      <c r="C10" s="83">
        <f t="shared" si="0"/>
        <v>1920</v>
      </c>
      <c r="D10" s="84">
        <v>151</v>
      </c>
      <c r="E10" s="84">
        <v>208</v>
      </c>
      <c r="F10" s="84">
        <v>284</v>
      </c>
      <c r="G10" s="84">
        <v>184</v>
      </c>
      <c r="H10" s="94">
        <v>195</v>
      </c>
      <c r="I10" s="84">
        <v>310</v>
      </c>
      <c r="J10" s="90">
        <v>212</v>
      </c>
      <c r="K10" s="90">
        <v>151</v>
      </c>
      <c r="L10" s="84">
        <v>342</v>
      </c>
      <c r="M10" s="90">
        <v>148</v>
      </c>
      <c r="N10" s="76">
        <f>SUM(D10:M10)</f>
        <v>2185</v>
      </c>
      <c r="O10" s="86">
        <f t="shared" si="1"/>
        <v>218.5</v>
      </c>
      <c r="P10" s="87">
        <f>O10-B10</f>
        <v>26.5</v>
      </c>
      <c r="Q10" s="88">
        <v>4.9000000000000004</v>
      </c>
    </row>
    <row r="11" spans="1:17" ht="18" customHeight="1">
      <c r="A11" s="95" t="s">
        <v>222</v>
      </c>
      <c r="B11" s="96">
        <v>100</v>
      </c>
      <c r="C11" s="83">
        <f t="shared" si="0"/>
        <v>1000</v>
      </c>
      <c r="D11" s="85">
        <v>7</v>
      </c>
      <c r="E11" s="85">
        <v>124</v>
      </c>
      <c r="F11" s="85">
        <v>100</v>
      </c>
      <c r="G11" s="85">
        <v>81</v>
      </c>
      <c r="H11" s="85">
        <v>140</v>
      </c>
      <c r="I11" s="85">
        <v>7</v>
      </c>
      <c r="J11" s="85">
        <v>40</v>
      </c>
      <c r="K11" s="85">
        <v>50</v>
      </c>
      <c r="L11" s="85">
        <v>140</v>
      </c>
      <c r="M11" s="85">
        <v>100</v>
      </c>
      <c r="N11" s="76">
        <f>SUM(D11:M11)</f>
        <v>789</v>
      </c>
      <c r="O11" s="86">
        <f t="shared" si="1"/>
        <v>78.900000000000006</v>
      </c>
      <c r="P11" s="87">
        <f>O11-B11</f>
        <v>-21.099999999999994</v>
      </c>
      <c r="Q11" s="88">
        <f t="shared" si="2"/>
        <v>3.9450000000000003</v>
      </c>
    </row>
    <row r="12" spans="1:17" ht="18" customHeight="1">
      <c r="A12" s="97" t="s">
        <v>223</v>
      </c>
      <c r="B12" s="82">
        <v>12</v>
      </c>
      <c r="C12" s="83">
        <f t="shared" si="0"/>
        <v>120</v>
      </c>
      <c r="D12" s="84">
        <v>30</v>
      </c>
      <c r="E12" s="84">
        <v>2</v>
      </c>
      <c r="F12" s="84">
        <v>30</v>
      </c>
      <c r="G12" s="84"/>
      <c r="H12" s="84"/>
      <c r="I12" s="84">
        <v>30</v>
      </c>
      <c r="J12" s="90">
        <v>2</v>
      </c>
      <c r="K12" s="84"/>
      <c r="L12" s="84"/>
      <c r="M12" s="84">
        <v>30</v>
      </c>
      <c r="N12" s="76">
        <f>SUM(D12:M12)</f>
        <v>124</v>
      </c>
      <c r="O12" s="86">
        <f t="shared" si="1"/>
        <v>12.4</v>
      </c>
      <c r="P12" s="87">
        <f>O12-B12</f>
        <v>0.40000000000000036</v>
      </c>
      <c r="Q12" s="88">
        <f t="shared" si="2"/>
        <v>0.62000000000000011</v>
      </c>
    </row>
    <row r="13" spans="1:17" ht="18" customHeight="1">
      <c r="A13" s="95" t="s">
        <v>170</v>
      </c>
      <c r="B13" s="96">
        <v>47</v>
      </c>
      <c r="C13" s="83">
        <f t="shared" si="0"/>
        <v>470</v>
      </c>
      <c r="D13" s="85">
        <v>117</v>
      </c>
      <c r="E13" s="85">
        <v>94</v>
      </c>
      <c r="F13" s="85">
        <v>94</v>
      </c>
      <c r="G13" s="85"/>
      <c r="H13" s="85">
        <v>92</v>
      </c>
      <c r="I13" s="85">
        <v>74</v>
      </c>
      <c r="J13" s="85"/>
      <c r="K13" s="85"/>
      <c r="L13" s="85"/>
      <c r="M13" s="85">
        <v>104</v>
      </c>
      <c r="N13" s="76">
        <f>SUM(D13:M13)</f>
        <v>575</v>
      </c>
      <c r="O13" s="86">
        <f t="shared" si="1"/>
        <v>57.5</v>
      </c>
      <c r="P13" s="87">
        <f>O13-B13</f>
        <v>10.5</v>
      </c>
      <c r="Q13" s="88">
        <f t="shared" si="2"/>
        <v>2.875</v>
      </c>
    </row>
    <row r="14" spans="1:17" ht="18" customHeight="1">
      <c r="A14" s="95" t="s">
        <v>287</v>
      </c>
      <c r="B14" s="96">
        <v>18</v>
      </c>
      <c r="C14" s="83">
        <f t="shared" si="0"/>
        <v>180</v>
      </c>
      <c r="D14" s="85"/>
      <c r="E14" s="85"/>
      <c r="F14" s="85"/>
      <c r="G14" s="85"/>
      <c r="H14" s="85">
        <v>72</v>
      </c>
      <c r="I14" s="85"/>
      <c r="J14" s="85"/>
      <c r="K14" s="85"/>
      <c r="L14" s="85"/>
      <c r="M14" s="85"/>
      <c r="N14" s="76">
        <f>SUM(D14:M14)</f>
        <v>72</v>
      </c>
      <c r="O14" s="86">
        <f t="shared" si="1"/>
        <v>7.2</v>
      </c>
      <c r="P14" s="87">
        <f>O14-B14</f>
        <v>-10.8</v>
      </c>
      <c r="Q14" s="88">
        <f t="shared" si="2"/>
        <v>0.36000000000000004</v>
      </c>
    </row>
    <row r="15" spans="1:17" ht="18" customHeight="1">
      <c r="A15" s="97" t="s">
        <v>224</v>
      </c>
      <c r="B15" s="82">
        <v>32</v>
      </c>
      <c r="C15" s="83">
        <f t="shared" si="0"/>
        <v>320</v>
      </c>
      <c r="D15" s="84">
        <v>18</v>
      </c>
      <c r="E15" s="84">
        <v>18</v>
      </c>
      <c r="F15" s="84">
        <v>77</v>
      </c>
      <c r="G15" s="84">
        <v>142</v>
      </c>
      <c r="H15" s="84"/>
      <c r="I15" s="84">
        <v>18</v>
      </c>
      <c r="J15" s="84">
        <v>72</v>
      </c>
      <c r="K15" s="84">
        <v>67.5</v>
      </c>
      <c r="L15" s="84">
        <v>142</v>
      </c>
      <c r="M15" s="84"/>
      <c r="N15" s="76">
        <f>SUM(D15:M15)</f>
        <v>554.5</v>
      </c>
      <c r="O15" s="86">
        <f t="shared" si="1"/>
        <v>55.45</v>
      </c>
      <c r="P15" s="87">
        <f>O15-B15</f>
        <v>23.450000000000003</v>
      </c>
      <c r="Q15" s="88">
        <f t="shared" si="2"/>
        <v>2.7725000000000004</v>
      </c>
    </row>
    <row r="16" spans="1:17" ht="18" customHeight="1">
      <c r="A16" s="95" t="s">
        <v>225</v>
      </c>
      <c r="B16" s="82">
        <v>46</v>
      </c>
      <c r="C16" s="83">
        <f t="shared" si="0"/>
        <v>460</v>
      </c>
      <c r="D16" s="84"/>
      <c r="E16" s="84">
        <v>87</v>
      </c>
      <c r="F16" s="84"/>
      <c r="G16" s="84"/>
      <c r="H16" s="94"/>
      <c r="I16" s="94"/>
      <c r="J16" s="84">
        <v>72</v>
      </c>
      <c r="K16" s="94"/>
      <c r="L16" s="94"/>
      <c r="M16" s="94">
        <v>40</v>
      </c>
      <c r="N16" s="76">
        <f>SUM(D16:M16)</f>
        <v>199</v>
      </c>
      <c r="O16" s="86">
        <f t="shared" si="1"/>
        <v>19.899999999999999</v>
      </c>
      <c r="P16" s="87">
        <f>O16-B16</f>
        <v>-26.1</v>
      </c>
      <c r="Q16" s="88">
        <f t="shared" si="2"/>
        <v>0.995</v>
      </c>
    </row>
    <row r="17" spans="1:17" ht="18" hidden="1" customHeight="1">
      <c r="A17" s="95" t="s">
        <v>286</v>
      </c>
      <c r="B17" s="82">
        <v>90</v>
      </c>
      <c r="C17" s="83">
        <f t="shared" si="0"/>
        <v>900</v>
      </c>
      <c r="D17" s="84"/>
      <c r="E17" s="84"/>
      <c r="F17" s="84"/>
      <c r="G17" s="84"/>
      <c r="H17" s="94"/>
      <c r="I17" s="94"/>
      <c r="J17" s="84"/>
      <c r="K17" s="94"/>
      <c r="L17" s="94"/>
      <c r="M17" s="94"/>
      <c r="N17" s="76">
        <f>SUM(D17:M17)</f>
        <v>0</v>
      </c>
      <c r="O17" s="86">
        <f t="shared" si="1"/>
        <v>0</v>
      </c>
      <c r="P17" s="87">
        <f>O17-B17</f>
        <v>-90</v>
      </c>
      <c r="Q17" s="88">
        <f t="shared" si="2"/>
        <v>0</v>
      </c>
    </row>
    <row r="18" spans="1:17" ht="18" customHeight="1">
      <c r="A18" s="98" t="s">
        <v>70</v>
      </c>
      <c r="B18" s="82">
        <v>210</v>
      </c>
      <c r="C18" s="83">
        <f t="shared" si="0"/>
        <v>2100</v>
      </c>
      <c r="D18" s="84">
        <v>176</v>
      </c>
      <c r="E18" s="84">
        <v>26</v>
      </c>
      <c r="F18" s="84"/>
      <c r="G18" s="84">
        <v>83</v>
      </c>
      <c r="H18" s="84">
        <v>156.5</v>
      </c>
      <c r="I18" s="84">
        <v>136</v>
      </c>
      <c r="J18" s="84">
        <v>28</v>
      </c>
      <c r="K18" s="84">
        <v>183</v>
      </c>
      <c r="L18" s="84">
        <v>150</v>
      </c>
      <c r="M18" s="84"/>
      <c r="N18" s="76">
        <f>SUM(D18:M18)</f>
        <v>938.5</v>
      </c>
      <c r="O18" s="86">
        <f t="shared" si="1"/>
        <v>93.85</v>
      </c>
      <c r="P18" s="87">
        <f>O18-B18</f>
        <v>-116.15</v>
      </c>
      <c r="Q18" s="88">
        <v>7.3</v>
      </c>
    </row>
    <row r="19" spans="1:17" ht="18" customHeight="1">
      <c r="A19" s="93" t="s">
        <v>123</v>
      </c>
      <c r="B19" s="92">
        <v>36</v>
      </c>
      <c r="C19" s="83">
        <f t="shared" si="0"/>
        <v>360</v>
      </c>
      <c r="D19" s="90"/>
      <c r="E19" s="90"/>
      <c r="F19" s="90"/>
      <c r="G19" s="90">
        <v>79</v>
      </c>
      <c r="H19" s="90"/>
      <c r="I19" s="90"/>
      <c r="J19" s="90"/>
      <c r="K19" s="90">
        <v>79</v>
      </c>
      <c r="L19" s="90"/>
      <c r="M19" s="90"/>
      <c r="N19" s="76">
        <f>SUM(D19:M19)</f>
        <v>158</v>
      </c>
      <c r="O19" s="86">
        <f t="shared" si="1"/>
        <v>15.8</v>
      </c>
      <c r="P19" s="87">
        <f>O19-B19</f>
        <v>-20.2</v>
      </c>
      <c r="Q19" s="88">
        <f t="shared" si="2"/>
        <v>0.79</v>
      </c>
    </row>
    <row r="20" spans="1:17" ht="18" customHeight="1">
      <c r="A20" s="95" t="s">
        <v>0</v>
      </c>
      <c r="B20" s="82">
        <v>9</v>
      </c>
      <c r="C20" s="83">
        <f t="shared" si="0"/>
        <v>90</v>
      </c>
      <c r="D20" s="84"/>
      <c r="E20" s="84">
        <v>15</v>
      </c>
      <c r="F20" s="84"/>
      <c r="G20" s="84"/>
      <c r="H20" s="84">
        <v>15</v>
      </c>
      <c r="I20" s="84">
        <v>20</v>
      </c>
      <c r="J20" s="84">
        <v>15</v>
      </c>
      <c r="K20" s="84"/>
      <c r="L20" s="84">
        <v>30</v>
      </c>
      <c r="M20" s="84">
        <v>7</v>
      </c>
      <c r="N20" s="76">
        <f>SUM(D20:M20)</f>
        <v>102</v>
      </c>
      <c r="O20" s="86">
        <f t="shared" si="1"/>
        <v>10.199999999999999</v>
      </c>
      <c r="P20" s="87">
        <f>O20-B20</f>
        <v>1.1999999999999993</v>
      </c>
      <c r="Q20" s="88">
        <f t="shared" si="2"/>
        <v>0.51</v>
      </c>
    </row>
    <row r="21" spans="1:17" ht="18" customHeight="1">
      <c r="A21" s="91" t="s">
        <v>109</v>
      </c>
      <c r="B21" s="82">
        <v>6</v>
      </c>
      <c r="C21" s="83">
        <f t="shared" si="0"/>
        <v>60</v>
      </c>
      <c r="D21" s="84"/>
      <c r="E21" s="84"/>
      <c r="F21" s="84">
        <v>9.1</v>
      </c>
      <c r="G21" s="90">
        <v>17</v>
      </c>
      <c r="H21" s="90"/>
      <c r="I21" s="90">
        <v>10</v>
      </c>
      <c r="J21" s="90">
        <v>14</v>
      </c>
      <c r="K21" s="90">
        <v>2.5</v>
      </c>
      <c r="L21" s="90">
        <v>2</v>
      </c>
      <c r="M21" s="90"/>
      <c r="N21" s="76">
        <f>SUM(D21:M21)</f>
        <v>54.6</v>
      </c>
      <c r="O21" s="86">
        <f t="shared" si="1"/>
        <v>5.46</v>
      </c>
      <c r="P21" s="87">
        <f>O21-B21</f>
        <v>-0.54</v>
      </c>
      <c r="Q21" s="88">
        <f t="shared" si="2"/>
        <v>0.27300000000000002</v>
      </c>
    </row>
    <row r="22" spans="1:17" ht="18" customHeight="1">
      <c r="A22" s="81" t="s">
        <v>226</v>
      </c>
      <c r="B22" s="92">
        <v>21</v>
      </c>
      <c r="C22" s="83">
        <f t="shared" si="0"/>
        <v>210</v>
      </c>
      <c r="D22" s="90">
        <v>34</v>
      </c>
      <c r="E22" s="90">
        <v>18</v>
      </c>
      <c r="F22" s="90">
        <v>25</v>
      </c>
      <c r="G22" s="90">
        <v>18</v>
      </c>
      <c r="H22" s="90">
        <v>20</v>
      </c>
      <c r="I22" s="90">
        <v>24</v>
      </c>
      <c r="J22" s="90">
        <v>23</v>
      </c>
      <c r="K22" s="90">
        <v>16</v>
      </c>
      <c r="L22" s="90">
        <v>18</v>
      </c>
      <c r="M22" s="90">
        <v>16</v>
      </c>
      <c r="N22" s="76">
        <f>SUM(D22:M22)</f>
        <v>212</v>
      </c>
      <c r="O22" s="86">
        <f t="shared" si="1"/>
        <v>21.2</v>
      </c>
      <c r="P22" s="87">
        <f>O22-B22</f>
        <v>0.19999999999999929</v>
      </c>
      <c r="Q22" s="88">
        <f t="shared" si="2"/>
        <v>1.06</v>
      </c>
    </row>
    <row r="23" spans="1:17" ht="18" customHeight="1">
      <c r="A23" s="81" t="s">
        <v>227</v>
      </c>
      <c r="B23" s="92">
        <v>11</v>
      </c>
      <c r="C23" s="83">
        <f t="shared" si="0"/>
        <v>110</v>
      </c>
      <c r="D23" s="90">
        <v>13</v>
      </c>
      <c r="E23" s="90">
        <v>16.399999999999999</v>
      </c>
      <c r="F23" s="90">
        <v>15</v>
      </c>
      <c r="G23" s="90">
        <v>19</v>
      </c>
      <c r="H23" s="90">
        <v>18</v>
      </c>
      <c r="I23" s="90">
        <v>19.5</v>
      </c>
      <c r="J23" s="90">
        <v>23.8</v>
      </c>
      <c r="K23" s="90">
        <v>12.5</v>
      </c>
      <c r="L23" s="90">
        <v>17.3</v>
      </c>
      <c r="M23" s="90">
        <v>16</v>
      </c>
      <c r="N23" s="76">
        <f>SUM(D23:M23)</f>
        <v>170.5</v>
      </c>
      <c r="O23" s="86">
        <f t="shared" si="1"/>
        <v>17.05</v>
      </c>
      <c r="P23" s="87">
        <f>O23-B23</f>
        <v>6.0500000000000007</v>
      </c>
      <c r="Q23" s="88">
        <f t="shared" si="2"/>
        <v>0.85250000000000004</v>
      </c>
    </row>
    <row r="24" spans="1:17" ht="18" customHeight="1">
      <c r="A24" s="99" t="s">
        <v>77</v>
      </c>
      <c r="B24" s="100">
        <v>30</v>
      </c>
      <c r="C24" s="83">
        <f t="shared" si="0"/>
        <v>300</v>
      </c>
      <c r="D24" s="94">
        <v>60</v>
      </c>
      <c r="E24" s="94">
        <v>5</v>
      </c>
      <c r="F24" s="94">
        <v>9</v>
      </c>
      <c r="G24" s="94">
        <v>9</v>
      </c>
      <c r="H24" s="94">
        <v>25</v>
      </c>
      <c r="I24" s="94">
        <v>60</v>
      </c>
      <c r="J24" s="94">
        <v>5</v>
      </c>
      <c r="K24" s="94">
        <v>29</v>
      </c>
      <c r="L24" s="94">
        <v>50</v>
      </c>
      <c r="M24" s="94">
        <v>5</v>
      </c>
      <c r="N24" s="76">
        <f>SUM(D24:M24)</f>
        <v>257</v>
      </c>
      <c r="O24" s="86">
        <f t="shared" si="1"/>
        <v>25.7</v>
      </c>
      <c r="P24" s="87">
        <f>O24-B24</f>
        <v>-4.3000000000000007</v>
      </c>
      <c r="Q24" s="88">
        <f t="shared" si="2"/>
        <v>1.2850000000000001</v>
      </c>
    </row>
    <row r="25" spans="1:17" ht="18" customHeight="1">
      <c r="A25" s="93" t="s">
        <v>75</v>
      </c>
      <c r="B25" s="82">
        <v>24</v>
      </c>
      <c r="C25" s="83">
        <f t="shared" si="0"/>
        <v>240</v>
      </c>
      <c r="D25" s="90">
        <v>36</v>
      </c>
      <c r="E25" s="90">
        <v>32.5</v>
      </c>
      <c r="F25" s="90">
        <v>30</v>
      </c>
      <c r="G25" s="90">
        <v>44</v>
      </c>
      <c r="H25" s="90">
        <v>25</v>
      </c>
      <c r="I25" s="90">
        <v>32.5</v>
      </c>
      <c r="J25" s="90">
        <v>30</v>
      </c>
      <c r="K25" s="90">
        <v>44</v>
      </c>
      <c r="L25" s="90">
        <v>33</v>
      </c>
      <c r="M25" s="90">
        <v>30</v>
      </c>
      <c r="N25" s="76">
        <f>SUM(D25:M25)</f>
        <v>337</v>
      </c>
      <c r="O25" s="86">
        <f t="shared" si="1"/>
        <v>33.700000000000003</v>
      </c>
      <c r="P25" s="87">
        <f>O25-B25</f>
        <v>9.7000000000000028</v>
      </c>
      <c r="Q25" s="88">
        <f t="shared" si="2"/>
        <v>1.6850000000000003</v>
      </c>
    </row>
    <row r="26" spans="1:17" ht="18" customHeight="1">
      <c r="A26" s="91" t="s">
        <v>228</v>
      </c>
      <c r="B26" s="101">
        <v>1.2</v>
      </c>
      <c r="C26" s="83">
        <f t="shared" si="0"/>
        <v>12</v>
      </c>
      <c r="D26" s="84">
        <v>1</v>
      </c>
      <c r="E26" s="84">
        <v>1</v>
      </c>
      <c r="F26" s="84">
        <v>1</v>
      </c>
      <c r="G26" s="84">
        <v>1</v>
      </c>
      <c r="H26" s="84"/>
      <c r="I26" s="84">
        <v>1</v>
      </c>
      <c r="J26" s="84">
        <v>1</v>
      </c>
      <c r="K26" s="84">
        <v>1</v>
      </c>
      <c r="L26" s="84">
        <v>1</v>
      </c>
      <c r="M26" s="84">
        <v>1</v>
      </c>
      <c r="N26" s="76">
        <f>SUM(D26:M26)</f>
        <v>9</v>
      </c>
      <c r="O26" s="86">
        <f t="shared" si="1"/>
        <v>0.9</v>
      </c>
      <c r="P26" s="87">
        <f>O26-B26</f>
        <v>-0.29999999999999993</v>
      </c>
      <c r="Q26" s="88">
        <f t="shared" si="2"/>
        <v>4.5000000000000005E-2</v>
      </c>
    </row>
    <row r="27" spans="1:17" ht="18" customHeight="1">
      <c r="A27" s="91" t="s">
        <v>230</v>
      </c>
      <c r="B27" s="101">
        <v>1.2</v>
      </c>
      <c r="C27" s="83">
        <f t="shared" si="0"/>
        <v>12</v>
      </c>
      <c r="D27" s="84"/>
      <c r="E27" s="84"/>
      <c r="F27" s="84"/>
      <c r="G27" s="84"/>
      <c r="H27" s="84">
        <v>5</v>
      </c>
      <c r="I27" s="84"/>
      <c r="J27" s="84"/>
      <c r="K27" s="84"/>
      <c r="L27" s="84"/>
      <c r="M27" s="84"/>
      <c r="N27" s="76">
        <f>SUM(D27:M27)</f>
        <v>5</v>
      </c>
      <c r="O27" s="86">
        <f t="shared" si="1"/>
        <v>0.5</v>
      </c>
      <c r="P27" s="87">
        <f>O27-B27</f>
        <v>-0.7</v>
      </c>
      <c r="Q27" s="88">
        <f t="shared" si="2"/>
        <v>2.5000000000000001E-2</v>
      </c>
    </row>
    <row r="28" spans="1:17" ht="18" customHeight="1">
      <c r="A28" s="102" t="s">
        <v>229</v>
      </c>
      <c r="B28" s="82">
        <v>3</v>
      </c>
      <c r="C28" s="83">
        <f t="shared" si="0"/>
        <v>30</v>
      </c>
      <c r="D28" s="84">
        <v>3</v>
      </c>
      <c r="E28" s="84">
        <v>3</v>
      </c>
      <c r="F28" s="84">
        <v>3</v>
      </c>
      <c r="G28" s="84">
        <v>3</v>
      </c>
      <c r="H28" s="84">
        <v>3</v>
      </c>
      <c r="I28" s="84">
        <v>3</v>
      </c>
      <c r="J28" s="84">
        <v>3</v>
      </c>
      <c r="K28" s="84">
        <v>3</v>
      </c>
      <c r="L28" s="84">
        <v>3</v>
      </c>
      <c r="M28" s="84">
        <v>3</v>
      </c>
      <c r="N28" s="76">
        <f>SUM(D28:M28)</f>
        <v>30</v>
      </c>
      <c r="O28" s="86">
        <f t="shared" si="1"/>
        <v>3</v>
      </c>
      <c r="P28" s="87">
        <f>O28-B28</f>
        <v>0</v>
      </c>
      <c r="Q28" s="88">
        <f t="shared" si="2"/>
        <v>0.15000000000000002</v>
      </c>
    </row>
  </sheetData>
  <mergeCells count="15">
    <mergeCell ref="O2:O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N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C24" sqref="C24"/>
    </sheetView>
  </sheetViews>
  <sheetFormatPr defaultRowHeight="12.75"/>
  <cols>
    <col min="1" max="1" width="18.140625" style="164" bestFit="1" customWidth="1"/>
    <col min="2" max="2" width="5.5703125" style="164" bestFit="1" customWidth="1"/>
    <col min="3" max="3" width="20.5703125" style="164" customWidth="1"/>
    <col min="4" max="4" width="5.5703125" style="164" bestFit="1" customWidth="1"/>
    <col min="5" max="5" width="20.5703125" style="164" bestFit="1" customWidth="1"/>
    <col min="6" max="6" width="5.5703125" style="164" bestFit="1" customWidth="1"/>
    <col min="7" max="7" width="18.7109375" style="164" bestFit="1" customWidth="1"/>
    <col min="8" max="8" width="5.5703125" style="164" bestFit="1" customWidth="1"/>
    <col min="9" max="9" width="17" style="164" bestFit="1" customWidth="1"/>
    <col min="10" max="10" width="5.5703125" style="164" bestFit="1" customWidth="1"/>
  </cols>
  <sheetData>
    <row r="1" spans="1:11" ht="15">
      <c r="A1" s="202" t="s">
        <v>368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>
      <c r="A2" s="126" t="s">
        <v>7</v>
      </c>
      <c r="B2" s="126"/>
      <c r="C2" s="126" t="s">
        <v>8</v>
      </c>
      <c r="D2" s="126"/>
      <c r="E2" s="126" t="s">
        <v>9</v>
      </c>
      <c r="F2" s="126"/>
      <c r="G2" s="126" t="s">
        <v>10</v>
      </c>
      <c r="H2" s="126"/>
      <c r="I2" s="126" t="s">
        <v>11</v>
      </c>
      <c r="J2" s="126"/>
    </row>
    <row r="3" spans="1:11" ht="13.5" thickBot="1">
      <c r="A3" s="127" t="s">
        <v>13</v>
      </c>
      <c r="B3" s="128" t="s">
        <v>14</v>
      </c>
      <c r="C3" s="129" t="s">
        <v>13</v>
      </c>
      <c r="D3" s="128" t="s">
        <v>14</v>
      </c>
      <c r="E3" s="129" t="s">
        <v>13</v>
      </c>
      <c r="F3" s="128" t="s">
        <v>14</v>
      </c>
      <c r="G3" s="129" t="s">
        <v>13</v>
      </c>
      <c r="H3" s="128" t="s">
        <v>14</v>
      </c>
      <c r="I3" s="129" t="s">
        <v>13</v>
      </c>
      <c r="J3" s="128" t="s">
        <v>14</v>
      </c>
    </row>
    <row r="4" spans="1:11" ht="13.5" thickBot="1">
      <c r="A4" s="130" t="s">
        <v>15</v>
      </c>
      <c r="B4" s="131" t="s">
        <v>16</v>
      </c>
      <c r="C4" s="132" t="s">
        <v>15</v>
      </c>
      <c r="D4" s="131" t="s">
        <v>16</v>
      </c>
      <c r="E4" s="132" t="s">
        <v>15</v>
      </c>
      <c r="F4" s="131" t="s">
        <v>16</v>
      </c>
      <c r="G4" s="132" t="s">
        <v>15</v>
      </c>
      <c r="H4" s="131" t="s">
        <v>16</v>
      </c>
      <c r="I4" s="132" t="s">
        <v>15</v>
      </c>
      <c r="J4" s="131" t="s">
        <v>16</v>
      </c>
    </row>
    <row r="5" spans="1:11">
      <c r="A5" s="133" t="s">
        <v>343</v>
      </c>
      <c r="B5" s="134">
        <v>200</v>
      </c>
      <c r="C5" s="135" t="s">
        <v>17</v>
      </c>
      <c r="D5" s="136">
        <v>250</v>
      </c>
      <c r="E5" s="135" t="s">
        <v>33</v>
      </c>
      <c r="F5" s="136" t="s">
        <v>106</v>
      </c>
      <c r="G5" s="135" t="s">
        <v>27</v>
      </c>
      <c r="H5" s="136">
        <v>100</v>
      </c>
      <c r="I5" s="139" t="s">
        <v>312</v>
      </c>
      <c r="J5" s="136" t="s">
        <v>256</v>
      </c>
      <c r="K5" s="123"/>
    </row>
    <row r="6" spans="1:11">
      <c r="A6" s="137" t="s">
        <v>232</v>
      </c>
      <c r="B6" s="138">
        <v>100</v>
      </c>
      <c r="C6" s="139" t="s">
        <v>290</v>
      </c>
      <c r="D6" s="140">
        <v>200</v>
      </c>
      <c r="E6" s="139" t="s">
        <v>48</v>
      </c>
      <c r="F6" s="140">
        <v>180</v>
      </c>
      <c r="G6" s="139" t="s">
        <v>303</v>
      </c>
      <c r="H6" s="140">
        <v>50</v>
      </c>
      <c r="I6" s="139" t="s">
        <v>304</v>
      </c>
      <c r="J6" s="140">
        <v>180</v>
      </c>
      <c r="K6" s="123"/>
    </row>
    <row r="7" spans="1:11">
      <c r="A7" s="139" t="s">
        <v>2</v>
      </c>
      <c r="B7" s="141">
        <v>200</v>
      </c>
      <c r="C7" s="139" t="s">
        <v>4</v>
      </c>
      <c r="D7" s="140">
        <v>50</v>
      </c>
      <c r="E7" s="139" t="s">
        <v>3</v>
      </c>
      <c r="F7" s="140">
        <v>200</v>
      </c>
      <c r="G7" s="139" t="s">
        <v>333</v>
      </c>
      <c r="H7" s="140">
        <v>200</v>
      </c>
      <c r="I7" s="139" t="s">
        <v>290</v>
      </c>
      <c r="J7" s="140">
        <v>200</v>
      </c>
      <c r="K7" s="123"/>
    </row>
    <row r="8" spans="1:11">
      <c r="A8" s="137" t="s">
        <v>335</v>
      </c>
      <c r="B8" s="141" t="s">
        <v>332</v>
      </c>
      <c r="C8" s="139" t="s">
        <v>311</v>
      </c>
      <c r="D8" s="140">
        <v>100</v>
      </c>
      <c r="E8" s="139" t="s">
        <v>4</v>
      </c>
      <c r="F8" s="140">
        <v>50</v>
      </c>
      <c r="G8" s="139" t="s">
        <v>2</v>
      </c>
      <c r="H8" s="140">
        <v>200</v>
      </c>
      <c r="I8" s="137" t="s">
        <v>339</v>
      </c>
      <c r="J8" s="140" t="s">
        <v>332</v>
      </c>
      <c r="K8" s="123"/>
    </row>
    <row r="9" spans="1:11" ht="13.5" thickBot="1">
      <c r="A9" s="137"/>
      <c r="B9" s="141"/>
      <c r="C9" s="139"/>
      <c r="D9" s="140"/>
      <c r="E9" s="139" t="s">
        <v>311</v>
      </c>
      <c r="F9" s="140">
        <v>100</v>
      </c>
      <c r="G9" s="139" t="s">
        <v>31</v>
      </c>
      <c r="H9" s="140">
        <v>50</v>
      </c>
      <c r="I9" s="139"/>
      <c r="J9" s="140"/>
      <c r="K9" s="123"/>
    </row>
    <row r="10" spans="1:11" s="168" customFormat="1">
      <c r="A10" s="142" t="s">
        <v>18</v>
      </c>
      <c r="B10" s="143"/>
      <c r="C10" s="144" t="s">
        <v>18</v>
      </c>
      <c r="D10" s="143"/>
      <c r="E10" s="144" t="s">
        <v>18</v>
      </c>
      <c r="F10" s="143"/>
      <c r="G10" s="144" t="s">
        <v>18</v>
      </c>
      <c r="H10" s="143"/>
      <c r="I10" s="144" t="s">
        <v>18</v>
      </c>
      <c r="J10" s="143"/>
      <c r="K10" s="167"/>
    </row>
    <row r="11" spans="1:11" s="168" customFormat="1" ht="13.5" thickBot="1">
      <c r="A11" s="145" t="s">
        <v>19</v>
      </c>
      <c r="B11" s="146"/>
      <c r="C11" s="147" t="s">
        <v>19</v>
      </c>
      <c r="D11" s="146"/>
      <c r="E11" s="147" t="s">
        <v>19</v>
      </c>
      <c r="F11" s="146"/>
      <c r="G11" s="147" t="s">
        <v>19</v>
      </c>
      <c r="H11" s="146"/>
      <c r="I11" s="147" t="s">
        <v>19</v>
      </c>
      <c r="J11" s="146"/>
      <c r="K11" s="167"/>
    </row>
    <row r="12" spans="1:11">
      <c r="A12" s="137" t="s">
        <v>54</v>
      </c>
      <c r="B12" s="136">
        <v>100</v>
      </c>
      <c r="C12" s="135" t="s">
        <v>52</v>
      </c>
      <c r="D12" s="136">
        <v>100</v>
      </c>
      <c r="E12" s="133" t="s">
        <v>20</v>
      </c>
      <c r="F12" s="140">
        <v>100</v>
      </c>
      <c r="G12" s="135" t="s">
        <v>29</v>
      </c>
      <c r="H12" s="136">
        <v>100</v>
      </c>
      <c r="I12" s="137" t="s">
        <v>336</v>
      </c>
      <c r="J12" s="136">
        <v>100</v>
      </c>
      <c r="K12" s="123"/>
    </row>
    <row r="13" spans="1:11">
      <c r="A13" s="139" t="s">
        <v>251</v>
      </c>
      <c r="B13" s="140">
        <v>250</v>
      </c>
      <c r="C13" s="139" t="s">
        <v>344</v>
      </c>
      <c r="D13" s="140">
        <v>250</v>
      </c>
      <c r="E13" s="139" t="s">
        <v>45</v>
      </c>
      <c r="F13" s="140">
        <v>250</v>
      </c>
      <c r="G13" s="139" t="s">
        <v>306</v>
      </c>
      <c r="H13" s="140">
        <v>250</v>
      </c>
      <c r="I13" s="137" t="s">
        <v>248</v>
      </c>
      <c r="J13" s="140">
        <v>250</v>
      </c>
      <c r="K13" s="123"/>
    </row>
    <row r="14" spans="1:11">
      <c r="A14" s="137" t="s">
        <v>346</v>
      </c>
      <c r="B14" s="140" t="s">
        <v>233</v>
      </c>
      <c r="C14" s="139" t="s">
        <v>308</v>
      </c>
      <c r="D14" s="140" t="s">
        <v>191</v>
      </c>
      <c r="E14" s="139" t="s">
        <v>289</v>
      </c>
      <c r="F14" s="140">
        <v>220</v>
      </c>
      <c r="G14" s="139" t="s">
        <v>236</v>
      </c>
      <c r="H14" s="140" t="s">
        <v>256</v>
      </c>
      <c r="I14" s="139" t="s">
        <v>347</v>
      </c>
      <c r="J14" s="140" t="s">
        <v>256</v>
      </c>
      <c r="K14" s="123"/>
    </row>
    <row r="15" spans="1:11">
      <c r="A15" s="137" t="s">
        <v>291</v>
      </c>
      <c r="B15" s="140">
        <v>180</v>
      </c>
      <c r="C15" s="139" t="s">
        <v>21</v>
      </c>
      <c r="D15" s="140">
        <v>180</v>
      </c>
      <c r="E15" s="139" t="s">
        <v>234</v>
      </c>
      <c r="F15" s="140">
        <v>200</v>
      </c>
      <c r="G15" s="135" t="s">
        <v>235</v>
      </c>
      <c r="H15" s="140">
        <v>180</v>
      </c>
      <c r="I15" s="139" t="s">
        <v>21</v>
      </c>
      <c r="J15" s="140">
        <v>180</v>
      </c>
      <c r="K15" s="123"/>
    </row>
    <row r="16" spans="1:11">
      <c r="A16" s="137" t="s">
        <v>259</v>
      </c>
      <c r="B16" s="140">
        <v>200</v>
      </c>
      <c r="C16" s="139" t="s">
        <v>26</v>
      </c>
      <c r="D16" s="140" t="s">
        <v>23</v>
      </c>
      <c r="E16" s="139" t="s">
        <v>22</v>
      </c>
      <c r="F16" s="140">
        <v>50</v>
      </c>
      <c r="G16" s="139" t="s">
        <v>26</v>
      </c>
      <c r="H16" s="140">
        <v>200</v>
      </c>
      <c r="I16" s="139" t="s">
        <v>28</v>
      </c>
      <c r="J16" s="140">
        <v>200</v>
      </c>
      <c r="K16" s="123"/>
    </row>
    <row r="17" spans="1:11">
      <c r="A17" s="137" t="s">
        <v>22</v>
      </c>
      <c r="B17" s="140">
        <v>50</v>
      </c>
      <c r="C17" s="139" t="s">
        <v>22</v>
      </c>
      <c r="D17" s="140">
        <v>50</v>
      </c>
      <c r="E17" s="139" t="s">
        <v>4</v>
      </c>
      <c r="F17" s="140">
        <v>50</v>
      </c>
      <c r="G17" s="139" t="s">
        <v>22</v>
      </c>
      <c r="H17" s="140">
        <v>50</v>
      </c>
      <c r="I17" s="139" t="s">
        <v>22</v>
      </c>
      <c r="J17" s="140">
        <v>50</v>
      </c>
      <c r="K17" s="123"/>
    </row>
    <row r="18" spans="1:11">
      <c r="A18" s="137" t="s">
        <v>4</v>
      </c>
      <c r="B18" s="140">
        <v>50</v>
      </c>
      <c r="C18" s="139" t="s">
        <v>4</v>
      </c>
      <c r="D18" s="140">
        <v>50</v>
      </c>
      <c r="E18" s="139"/>
      <c r="F18" s="140"/>
      <c r="G18" s="139" t="s">
        <v>4</v>
      </c>
      <c r="H18" s="140">
        <v>50</v>
      </c>
      <c r="I18" s="139" t="s">
        <v>4</v>
      </c>
      <c r="J18" s="140">
        <v>50</v>
      </c>
      <c r="K18" s="123"/>
    </row>
    <row r="19" spans="1:11">
      <c r="A19" s="137"/>
      <c r="B19" s="140"/>
      <c r="C19" s="139"/>
      <c r="D19" s="140"/>
      <c r="E19" s="139"/>
      <c r="F19" s="140"/>
      <c r="G19" s="139"/>
      <c r="H19" s="140"/>
      <c r="I19" s="139"/>
      <c r="J19" s="140">
        <v>100</v>
      </c>
      <c r="K19" s="123"/>
    </row>
    <row r="20" spans="1:11" s="103" customFormat="1" hidden="1">
      <c r="A20" s="148" t="s">
        <v>36</v>
      </c>
      <c r="B20" s="149"/>
      <c r="C20" s="150" t="s">
        <v>36</v>
      </c>
      <c r="D20" s="149"/>
      <c r="E20" s="150" t="s">
        <v>36</v>
      </c>
      <c r="F20" s="149"/>
      <c r="G20" s="139" t="s">
        <v>40</v>
      </c>
      <c r="H20" s="140">
        <v>50</v>
      </c>
      <c r="I20" s="150" t="s">
        <v>36</v>
      </c>
      <c r="J20" s="149"/>
      <c r="K20" s="124"/>
    </row>
    <row r="21" spans="1:11" ht="13.5" hidden="1" thickBot="1">
      <c r="A21" s="137" t="s">
        <v>37</v>
      </c>
      <c r="B21" s="140">
        <v>50</v>
      </c>
      <c r="C21" s="139" t="s">
        <v>38</v>
      </c>
      <c r="D21" s="140">
        <v>50</v>
      </c>
      <c r="E21" s="139" t="s">
        <v>39</v>
      </c>
      <c r="F21" s="140">
        <v>50</v>
      </c>
      <c r="G21" s="139" t="s">
        <v>42</v>
      </c>
      <c r="H21" s="160">
        <v>200</v>
      </c>
      <c r="I21" s="139" t="s">
        <v>39</v>
      </c>
      <c r="J21" s="140">
        <v>50</v>
      </c>
      <c r="K21" s="123"/>
    </row>
    <row r="22" spans="1:11" hidden="1">
      <c r="A22" s="137" t="s">
        <v>41</v>
      </c>
      <c r="B22" s="140">
        <v>200</v>
      </c>
      <c r="C22" s="139" t="s">
        <v>42</v>
      </c>
      <c r="D22" s="140">
        <v>200</v>
      </c>
      <c r="E22" s="139" t="s">
        <v>42</v>
      </c>
      <c r="F22" s="140">
        <v>200</v>
      </c>
      <c r="G22" s="139" t="s">
        <v>41</v>
      </c>
      <c r="H22" s="140">
        <v>200</v>
      </c>
      <c r="I22" s="139" t="s">
        <v>42</v>
      </c>
      <c r="J22" s="140">
        <v>200</v>
      </c>
      <c r="K22" s="123"/>
    </row>
    <row r="23" spans="1:11">
      <c r="A23" s="151" t="s">
        <v>12</v>
      </c>
      <c r="B23" s="152"/>
      <c r="C23" s="151" t="s">
        <v>43</v>
      </c>
      <c r="D23" s="152"/>
      <c r="E23" s="151" t="s">
        <v>24</v>
      </c>
      <c r="F23" s="152"/>
      <c r="G23" s="151" t="s">
        <v>25</v>
      </c>
      <c r="H23" s="152"/>
      <c r="I23" s="151" t="s">
        <v>44</v>
      </c>
      <c r="J23" s="152"/>
      <c r="K23" s="123"/>
    </row>
    <row r="24" spans="1:11">
      <c r="A24" s="153" t="s">
        <v>13</v>
      </c>
      <c r="B24" s="154" t="s">
        <v>14</v>
      </c>
      <c r="C24" s="155" t="s">
        <v>13</v>
      </c>
      <c r="D24" s="154" t="s">
        <v>14</v>
      </c>
      <c r="E24" s="155" t="s">
        <v>13</v>
      </c>
      <c r="F24" s="154" t="s">
        <v>14</v>
      </c>
      <c r="G24" s="155" t="s">
        <v>13</v>
      </c>
      <c r="H24" s="154" t="s">
        <v>14</v>
      </c>
      <c r="I24" s="155" t="s">
        <v>13</v>
      </c>
      <c r="J24" s="154" t="s">
        <v>14</v>
      </c>
      <c r="K24" s="123"/>
    </row>
    <row r="25" spans="1:11" ht="13.5" thickBot="1">
      <c r="A25" s="156" t="s">
        <v>15</v>
      </c>
      <c r="B25" s="146" t="s">
        <v>16</v>
      </c>
      <c r="C25" s="157" t="s">
        <v>15</v>
      </c>
      <c r="D25" s="146" t="s">
        <v>16</v>
      </c>
      <c r="E25" s="157" t="s">
        <v>15</v>
      </c>
      <c r="F25" s="146" t="s">
        <v>16</v>
      </c>
      <c r="G25" s="157" t="s">
        <v>15</v>
      </c>
      <c r="H25" s="146" t="s">
        <v>16</v>
      </c>
      <c r="I25" s="157" t="s">
        <v>15</v>
      </c>
      <c r="J25" s="146" t="s">
        <v>16</v>
      </c>
      <c r="K25" s="123"/>
    </row>
    <row r="26" spans="1:11">
      <c r="A26" s="133" t="s">
        <v>334</v>
      </c>
      <c r="B26" s="136">
        <v>150</v>
      </c>
      <c r="C26" s="135" t="s">
        <v>252</v>
      </c>
      <c r="D26" s="136" t="s">
        <v>106</v>
      </c>
      <c r="E26" s="135" t="s">
        <v>27</v>
      </c>
      <c r="F26" s="136">
        <v>100</v>
      </c>
      <c r="G26" s="135" t="s">
        <v>246</v>
      </c>
      <c r="H26" s="136" t="s">
        <v>262</v>
      </c>
      <c r="I26" s="139" t="s">
        <v>341</v>
      </c>
      <c r="J26" s="136">
        <v>100</v>
      </c>
      <c r="K26" s="123"/>
    </row>
    <row r="27" spans="1:11">
      <c r="A27" s="133" t="s">
        <v>321</v>
      </c>
      <c r="B27" s="136">
        <v>150</v>
      </c>
      <c r="C27" s="137" t="s">
        <v>250</v>
      </c>
      <c r="D27" s="140">
        <v>180</v>
      </c>
      <c r="E27" s="139" t="s">
        <v>30</v>
      </c>
      <c r="F27" s="140">
        <v>50</v>
      </c>
      <c r="G27" s="139" t="s">
        <v>247</v>
      </c>
      <c r="H27" s="140" t="s">
        <v>254</v>
      </c>
      <c r="I27" s="139" t="s">
        <v>48</v>
      </c>
      <c r="J27" s="140">
        <v>150</v>
      </c>
      <c r="K27" s="123"/>
    </row>
    <row r="28" spans="1:11">
      <c r="A28" s="139" t="s">
        <v>2</v>
      </c>
      <c r="B28" s="140">
        <v>200</v>
      </c>
      <c r="C28" s="139" t="s">
        <v>290</v>
      </c>
      <c r="D28" s="140">
        <v>200</v>
      </c>
      <c r="E28" s="139" t="s">
        <v>343</v>
      </c>
      <c r="F28" s="140">
        <v>200</v>
      </c>
      <c r="G28" s="139" t="s">
        <v>245</v>
      </c>
      <c r="H28" s="140">
        <v>200</v>
      </c>
      <c r="I28" s="139" t="s">
        <v>3</v>
      </c>
      <c r="J28" s="140">
        <v>200</v>
      </c>
      <c r="K28" s="123"/>
    </row>
    <row r="29" spans="1:11">
      <c r="A29" s="137" t="s">
        <v>4</v>
      </c>
      <c r="B29" s="140">
        <v>50</v>
      </c>
      <c r="C29" s="137" t="s">
        <v>338</v>
      </c>
      <c r="D29" s="140" t="s">
        <v>332</v>
      </c>
      <c r="E29" s="139" t="s">
        <v>3</v>
      </c>
      <c r="F29" s="140">
        <v>200</v>
      </c>
      <c r="G29" s="139" t="s">
        <v>311</v>
      </c>
      <c r="H29" s="140">
        <v>100</v>
      </c>
      <c r="I29" s="139" t="s">
        <v>4</v>
      </c>
      <c r="J29" s="140">
        <v>50</v>
      </c>
      <c r="K29" s="123"/>
    </row>
    <row r="30" spans="1:11">
      <c r="A30" s="137"/>
      <c r="B30" s="140"/>
      <c r="C30" s="139"/>
      <c r="D30" s="140"/>
      <c r="E30" s="139" t="s">
        <v>31</v>
      </c>
      <c r="F30" s="140">
        <v>50</v>
      </c>
      <c r="G30" s="139" t="s">
        <v>4</v>
      </c>
      <c r="H30" s="140">
        <v>50</v>
      </c>
      <c r="I30" s="139" t="s">
        <v>311</v>
      </c>
      <c r="J30" s="140">
        <v>100</v>
      </c>
      <c r="K30" s="123"/>
    </row>
    <row r="31" spans="1:11">
      <c r="A31" s="158" t="s">
        <v>18</v>
      </c>
      <c r="B31" s="154"/>
      <c r="C31" s="159" t="s">
        <v>18</v>
      </c>
      <c r="D31" s="154"/>
      <c r="E31" s="159" t="s">
        <v>18</v>
      </c>
      <c r="F31" s="154"/>
      <c r="G31" s="159" t="s">
        <v>18</v>
      </c>
      <c r="H31" s="154"/>
      <c r="I31" s="159" t="s">
        <v>18</v>
      </c>
      <c r="J31" s="154"/>
      <c r="K31" s="123"/>
    </row>
    <row r="32" spans="1:11">
      <c r="A32" s="158" t="s">
        <v>19</v>
      </c>
      <c r="B32" s="149"/>
      <c r="C32" s="159" t="s">
        <v>19</v>
      </c>
      <c r="D32" s="149"/>
      <c r="E32" s="159" t="s">
        <v>19</v>
      </c>
      <c r="F32" s="149"/>
      <c r="G32" s="159" t="s">
        <v>19</v>
      </c>
      <c r="H32" s="149"/>
      <c r="I32" s="159" t="s">
        <v>19</v>
      </c>
      <c r="J32" s="149"/>
      <c r="K32" s="123"/>
    </row>
    <row r="33" spans="1:11">
      <c r="A33" s="137" t="s">
        <v>54</v>
      </c>
      <c r="B33" s="140">
        <v>100</v>
      </c>
      <c r="C33" s="139" t="s">
        <v>340</v>
      </c>
      <c r="D33" s="140">
        <v>100</v>
      </c>
      <c r="E33" s="139" t="s">
        <v>348</v>
      </c>
      <c r="F33" s="136">
        <v>100</v>
      </c>
      <c r="G33" s="139" t="s">
        <v>35</v>
      </c>
      <c r="H33" s="140">
        <v>100</v>
      </c>
      <c r="I33" s="139" t="s">
        <v>337</v>
      </c>
      <c r="J33" s="140">
        <v>80</v>
      </c>
      <c r="K33" s="123"/>
    </row>
    <row r="34" spans="1:11">
      <c r="A34" s="139" t="s">
        <v>6</v>
      </c>
      <c r="B34" s="140">
        <v>250</v>
      </c>
      <c r="C34" s="139" t="s">
        <v>305</v>
      </c>
      <c r="D34" s="140">
        <v>250</v>
      </c>
      <c r="E34" s="139" t="s">
        <v>253</v>
      </c>
      <c r="F34" s="140">
        <v>250</v>
      </c>
      <c r="G34" s="139" t="s">
        <v>45</v>
      </c>
      <c r="H34" s="140">
        <v>250</v>
      </c>
      <c r="I34" s="139" t="s">
        <v>50</v>
      </c>
      <c r="J34" s="140">
        <v>250</v>
      </c>
      <c r="K34" s="123"/>
    </row>
    <row r="35" spans="1:11">
      <c r="A35" s="139" t="s">
        <v>171</v>
      </c>
      <c r="B35" s="140" t="s">
        <v>106</v>
      </c>
      <c r="C35" s="139" t="s">
        <v>307</v>
      </c>
      <c r="D35" s="140" t="s">
        <v>256</v>
      </c>
      <c r="E35" s="137" t="s">
        <v>257</v>
      </c>
      <c r="F35" s="140" t="s">
        <v>256</v>
      </c>
      <c r="G35" s="139" t="s">
        <v>236</v>
      </c>
      <c r="H35" s="140">
        <v>100</v>
      </c>
      <c r="I35" s="139" t="s">
        <v>345</v>
      </c>
      <c r="J35" s="140">
        <v>220</v>
      </c>
      <c r="K35" s="123"/>
    </row>
    <row r="36" spans="1:11">
      <c r="A36" s="139" t="s">
        <v>48</v>
      </c>
      <c r="B36" s="140">
        <v>180</v>
      </c>
      <c r="C36" s="139" t="s">
        <v>32</v>
      </c>
      <c r="D36" s="140">
        <v>180</v>
      </c>
      <c r="E36" s="137" t="s">
        <v>291</v>
      </c>
      <c r="F36" s="140">
        <v>180</v>
      </c>
      <c r="G36" s="135" t="s">
        <v>342</v>
      </c>
      <c r="H36" s="140">
        <v>180</v>
      </c>
      <c r="I36" s="139" t="s">
        <v>234</v>
      </c>
      <c r="J36" s="140">
        <v>200</v>
      </c>
      <c r="K36" s="123"/>
    </row>
    <row r="37" spans="1:11">
      <c r="A37" s="139" t="s">
        <v>234</v>
      </c>
      <c r="B37" s="140">
        <v>200</v>
      </c>
      <c r="C37" s="139" t="s">
        <v>26</v>
      </c>
      <c r="D37" s="140">
        <v>200</v>
      </c>
      <c r="E37" s="139" t="s">
        <v>234</v>
      </c>
      <c r="F37" s="140">
        <v>200</v>
      </c>
      <c r="G37" s="137" t="s">
        <v>34</v>
      </c>
      <c r="H37" s="140">
        <v>200</v>
      </c>
      <c r="I37" s="137" t="s">
        <v>22</v>
      </c>
      <c r="J37" s="140">
        <v>50</v>
      </c>
      <c r="K37" s="123"/>
    </row>
    <row r="38" spans="1:11">
      <c r="A38" s="137" t="s">
        <v>22</v>
      </c>
      <c r="B38" s="140">
        <v>50</v>
      </c>
      <c r="C38" s="139" t="s">
        <v>22</v>
      </c>
      <c r="D38" s="140">
        <v>50</v>
      </c>
      <c r="E38" s="139" t="s">
        <v>22</v>
      </c>
      <c r="F38" s="140">
        <v>50</v>
      </c>
      <c r="G38" s="139" t="s">
        <v>22</v>
      </c>
      <c r="H38" s="140">
        <v>50</v>
      </c>
      <c r="I38" s="137" t="s">
        <v>4</v>
      </c>
      <c r="J38" s="140">
        <v>50</v>
      </c>
      <c r="K38" s="123"/>
    </row>
    <row r="39" spans="1:11">
      <c r="A39" s="137" t="s">
        <v>4</v>
      </c>
      <c r="B39" s="140">
        <v>50</v>
      </c>
      <c r="C39" s="139" t="s">
        <v>4</v>
      </c>
      <c r="D39" s="140">
        <v>50</v>
      </c>
      <c r="E39" s="139" t="s">
        <v>4</v>
      </c>
      <c r="F39" s="140">
        <v>50</v>
      </c>
      <c r="G39" s="139" t="s">
        <v>4</v>
      </c>
      <c r="H39" s="140">
        <v>50</v>
      </c>
      <c r="I39" s="139"/>
      <c r="J39" s="140"/>
      <c r="K39" s="123"/>
    </row>
    <row r="40" spans="1:11" s="104" customFormat="1" hidden="1">
      <c r="A40" s="137"/>
      <c r="B40" s="140"/>
      <c r="C40" s="159" t="s">
        <v>36</v>
      </c>
      <c r="D40" s="154"/>
      <c r="E40" s="159" t="s">
        <v>36</v>
      </c>
      <c r="F40" s="154"/>
      <c r="G40" s="159" t="s">
        <v>36</v>
      </c>
      <c r="H40" s="154"/>
      <c r="I40" s="159"/>
      <c r="J40" s="154"/>
      <c r="K40" s="125"/>
    </row>
    <row r="41" spans="1:11" hidden="1">
      <c r="A41" s="137" t="s">
        <v>38</v>
      </c>
      <c r="B41" s="140">
        <v>50</v>
      </c>
      <c r="C41" s="139" t="s">
        <v>40</v>
      </c>
      <c r="D41" s="140">
        <v>50</v>
      </c>
      <c r="E41" s="139" t="s">
        <v>39</v>
      </c>
      <c r="F41" s="140">
        <v>50</v>
      </c>
      <c r="G41" s="139" t="s">
        <v>39</v>
      </c>
      <c r="H41" s="140">
        <v>50</v>
      </c>
      <c r="I41" s="139" t="s">
        <v>258</v>
      </c>
      <c r="J41" s="140">
        <v>50</v>
      </c>
      <c r="K41" s="123"/>
    </row>
    <row r="42" spans="1:11" ht="13.5" hidden="1" thickBot="1">
      <c r="A42" s="137" t="s">
        <v>41</v>
      </c>
      <c r="B42" s="140">
        <v>200</v>
      </c>
      <c r="C42" s="139" t="s">
        <v>42</v>
      </c>
      <c r="D42" s="160">
        <v>200</v>
      </c>
      <c r="E42" s="139" t="s">
        <v>42</v>
      </c>
      <c r="F42" s="160">
        <v>200</v>
      </c>
      <c r="G42" s="139" t="s">
        <v>42</v>
      </c>
      <c r="H42" s="160">
        <v>200</v>
      </c>
      <c r="I42" s="139" t="s">
        <v>41</v>
      </c>
      <c r="J42" s="160">
        <v>200</v>
      </c>
      <c r="K42" s="123"/>
    </row>
    <row r="43" spans="1:11">
      <c r="A43" s="161"/>
      <c r="B43" s="162"/>
      <c r="C43" s="161"/>
      <c r="D43" s="161"/>
      <c r="G43" s="161"/>
      <c r="H43" s="161"/>
      <c r="I43" s="161"/>
      <c r="J43" s="161"/>
      <c r="K43" s="123"/>
    </row>
    <row r="44" spans="1:11">
      <c r="A44" s="163"/>
      <c r="B44" s="163"/>
      <c r="C44" s="163"/>
      <c r="D44" s="163"/>
      <c r="E44" s="163"/>
      <c r="F44" s="163"/>
      <c r="G44" s="163"/>
      <c r="H44" s="163"/>
      <c r="I44" s="163"/>
      <c r="J44" s="163"/>
    </row>
  </sheetData>
  <mergeCells count="1">
    <mergeCell ref="A1:J1"/>
  </mergeCells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83"/>
  <sheetViews>
    <sheetView tabSelected="1" workbookViewId="0">
      <selection activeCell="F506" sqref="F506"/>
    </sheetView>
  </sheetViews>
  <sheetFormatPr defaultRowHeight="12.75"/>
  <cols>
    <col min="1" max="1" width="8" customWidth="1"/>
    <col min="2" max="2" width="28" customWidth="1"/>
    <col min="3" max="3" width="7.42578125" customWidth="1"/>
    <col min="4" max="4" width="26.85546875" customWidth="1"/>
  </cols>
  <sheetData>
    <row r="1" spans="1:10" ht="15.75">
      <c r="A1" s="220" t="s">
        <v>331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ht="15.75">
      <c r="A2" s="221" t="s">
        <v>371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>
      <c r="A3" s="222" t="s">
        <v>55</v>
      </c>
      <c r="B3" s="222" t="s">
        <v>56</v>
      </c>
      <c r="C3" s="222" t="s">
        <v>57</v>
      </c>
      <c r="D3" s="222" t="s">
        <v>58</v>
      </c>
      <c r="E3" s="224" t="s">
        <v>59</v>
      </c>
      <c r="F3" s="225"/>
      <c r="G3" s="226" t="s">
        <v>60</v>
      </c>
      <c r="H3" s="226"/>
      <c r="I3" s="226"/>
      <c r="J3" s="227" t="s">
        <v>61</v>
      </c>
    </row>
    <row r="4" spans="1:10">
      <c r="A4" s="223"/>
      <c r="B4" s="223"/>
      <c r="C4" s="223"/>
      <c r="D4" s="223"/>
      <c r="E4" s="2" t="s">
        <v>62</v>
      </c>
      <c r="F4" s="3" t="s">
        <v>63</v>
      </c>
      <c r="G4" s="4" t="s">
        <v>64</v>
      </c>
      <c r="H4" s="4" t="s">
        <v>65</v>
      </c>
      <c r="I4" s="4" t="s">
        <v>66</v>
      </c>
      <c r="J4" s="227"/>
    </row>
    <row r="5" spans="1:10" ht="15.75">
      <c r="A5" s="218" t="s">
        <v>67</v>
      </c>
      <c r="B5" s="218"/>
      <c r="C5" s="218"/>
      <c r="D5" s="218"/>
      <c r="E5" s="218"/>
      <c r="F5" s="218"/>
      <c r="G5" s="5"/>
      <c r="H5" s="5"/>
      <c r="I5" s="5"/>
      <c r="J5" s="5"/>
    </row>
    <row r="6" spans="1:10" ht="15">
      <c r="A6" s="219" t="s">
        <v>68</v>
      </c>
      <c r="B6" s="219"/>
      <c r="C6" s="219"/>
      <c r="D6" s="6"/>
      <c r="E6" s="6"/>
      <c r="F6" s="6"/>
      <c r="G6" s="7"/>
      <c r="H6" s="7"/>
      <c r="I6" s="7"/>
      <c r="J6" s="7"/>
    </row>
    <row r="7" spans="1:10">
      <c r="A7" s="27">
        <v>164</v>
      </c>
      <c r="B7" s="8" t="s">
        <v>343</v>
      </c>
      <c r="C7" s="8">
        <v>200</v>
      </c>
      <c r="D7" s="8" t="s">
        <v>70</v>
      </c>
      <c r="E7" s="8">
        <v>140</v>
      </c>
      <c r="F7" s="8">
        <v>140</v>
      </c>
      <c r="G7" s="9">
        <v>4.82</v>
      </c>
      <c r="H7" s="9">
        <v>5.16</v>
      </c>
      <c r="I7" s="9">
        <v>16.52</v>
      </c>
      <c r="J7" s="9">
        <v>132</v>
      </c>
    </row>
    <row r="8" spans="1:10">
      <c r="A8" s="27"/>
      <c r="B8" s="8"/>
      <c r="C8" s="8"/>
      <c r="D8" s="8" t="s">
        <v>352</v>
      </c>
      <c r="E8" s="8">
        <v>12</v>
      </c>
      <c r="F8" s="8">
        <v>12</v>
      </c>
      <c r="G8" s="9"/>
      <c r="H8" s="9"/>
      <c r="I8" s="9"/>
      <c r="J8" s="9"/>
    </row>
    <row r="9" spans="1:10" ht="11.25" customHeight="1">
      <c r="A9" s="10"/>
      <c r="B9" s="8"/>
      <c r="C9" s="8"/>
      <c r="D9" s="10" t="s">
        <v>353</v>
      </c>
      <c r="E9" s="8">
        <v>16</v>
      </c>
      <c r="F9" s="8">
        <v>16</v>
      </c>
      <c r="G9" s="11"/>
      <c r="H9" s="11"/>
      <c r="I9" s="11"/>
      <c r="J9" s="11"/>
    </row>
    <row r="10" spans="1:10" ht="11.25" customHeight="1">
      <c r="A10" s="10"/>
      <c r="B10" s="8"/>
      <c r="C10" s="8"/>
      <c r="D10" s="10" t="s">
        <v>354</v>
      </c>
      <c r="E10" s="8">
        <v>16</v>
      </c>
      <c r="F10" s="8">
        <v>16</v>
      </c>
      <c r="G10" s="11"/>
      <c r="H10" s="11"/>
      <c r="I10" s="11"/>
      <c r="J10" s="11"/>
    </row>
    <row r="11" spans="1:10">
      <c r="A11" s="8"/>
      <c r="B11" s="8"/>
      <c r="C11" s="8"/>
      <c r="D11" s="8" t="s">
        <v>73</v>
      </c>
      <c r="E11" s="8">
        <v>2</v>
      </c>
      <c r="F11" s="8">
        <v>2</v>
      </c>
      <c r="G11" s="11"/>
      <c r="H11" s="11"/>
      <c r="I11" s="11"/>
      <c r="J11" s="11"/>
    </row>
    <row r="12" spans="1:10">
      <c r="A12" s="8"/>
      <c r="B12" s="8"/>
      <c r="C12" s="8"/>
      <c r="D12" s="8" t="s">
        <v>74</v>
      </c>
      <c r="E12" s="8">
        <v>60</v>
      </c>
      <c r="F12" s="8">
        <v>60</v>
      </c>
      <c r="G12" s="11"/>
      <c r="H12" s="11"/>
      <c r="I12" s="11"/>
      <c r="J12" s="11"/>
    </row>
    <row r="13" spans="1:10">
      <c r="A13" s="8"/>
      <c r="B13" s="8"/>
      <c r="C13" s="8"/>
      <c r="D13" s="8" t="s">
        <v>75</v>
      </c>
      <c r="E13" s="8">
        <v>1.6</v>
      </c>
      <c r="F13" s="8">
        <v>1.6</v>
      </c>
      <c r="G13" s="11"/>
      <c r="H13" s="11"/>
      <c r="I13" s="11"/>
      <c r="J13" s="11"/>
    </row>
    <row r="14" spans="1:10">
      <c r="A14" s="8">
        <v>301</v>
      </c>
      <c r="B14" s="8" t="s">
        <v>76</v>
      </c>
      <c r="C14" s="8">
        <v>100</v>
      </c>
      <c r="D14" s="8" t="s">
        <v>77</v>
      </c>
      <c r="E14" s="8">
        <v>70</v>
      </c>
      <c r="F14" s="8">
        <v>62</v>
      </c>
      <c r="G14" s="9">
        <v>8.6</v>
      </c>
      <c r="H14" s="9">
        <v>13.4</v>
      </c>
      <c r="I14" s="9">
        <v>2.2999999999999998</v>
      </c>
      <c r="J14" s="9">
        <v>163</v>
      </c>
    </row>
    <row r="15" spans="1:10">
      <c r="A15" s="8"/>
      <c r="B15" s="8"/>
      <c r="C15" s="8"/>
      <c r="D15" s="8" t="s">
        <v>70</v>
      </c>
      <c r="E15" s="8">
        <v>38</v>
      </c>
      <c r="F15" s="8">
        <v>38</v>
      </c>
      <c r="G15" s="9"/>
      <c r="H15" s="9"/>
      <c r="I15" s="9"/>
      <c r="J15" s="9"/>
    </row>
    <row r="16" spans="1:10">
      <c r="A16" s="8"/>
      <c r="B16" s="8"/>
      <c r="C16" s="8"/>
      <c r="D16" s="8" t="s">
        <v>5</v>
      </c>
      <c r="E16" s="8">
        <v>3.8</v>
      </c>
      <c r="F16" s="8">
        <v>3.8</v>
      </c>
      <c r="G16" s="9"/>
      <c r="H16" s="9"/>
      <c r="I16" s="9"/>
      <c r="J16" s="9"/>
    </row>
    <row r="17" spans="1:10">
      <c r="A17" s="8">
        <v>494</v>
      </c>
      <c r="B17" s="8" t="s">
        <v>2</v>
      </c>
      <c r="C17" s="8">
        <v>200</v>
      </c>
      <c r="D17" s="8" t="s">
        <v>113</v>
      </c>
      <c r="E17" s="8">
        <v>50</v>
      </c>
      <c r="F17" s="8">
        <v>50</v>
      </c>
      <c r="G17" s="9">
        <v>0</v>
      </c>
      <c r="H17" s="9">
        <v>0</v>
      </c>
      <c r="I17" s="9">
        <v>15.2</v>
      </c>
      <c r="J17" s="9">
        <v>60</v>
      </c>
    </row>
    <row r="18" spans="1:10">
      <c r="A18" s="8"/>
      <c r="B18" s="8"/>
      <c r="C18" s="8"/>
      <c r="D18" s="8" t="s">
        <v>74</v>
      </c>
      <c r="E18" s="8">
        <v>150</v>
      </c>
      <c r="F18" s="8">
        <v>150</v>
      </c>
      <c r="G18" s="15"/>
      <c r="H18" s="15"/>
      <c r="I18" s="15"/>
      <c r="J18" s="15"/>
    </row>
    <row r="19" spans="1:10">
      <c r="A19" s="8"/>
      <c r="B19" s="8"/>
      <c r="C19" s="8"/>
      <c r="D19" s="8" t="s">
        <v>114</v>
      </c>
      <c r="E19" s="8">
        <v>8</v>
      </c>
      <c r="F19" s="8">
        <v>7</v>
      </c>
      <c r="G19" s="15"/>
      <c r="H19" s="15"/>
      <c r="I19" s="15"/>
      <c r="J19" s="15"/>
    </row>
    <row r="20" spans="1:10">
      <c r="A20" s="19"/>
      <c r="B20" s="19"/>
      <c r="C20" s="19"/>
      <c r="D20" s="8" t="s">
        <v>75</v>
      </c>
      <c r="E20" s="8">
        <v>15</v>
      </c>
      <c r="F20" s="8">
        <v>15</v>
      </c>
      <c r="G20" s="15"/>
      <c r="H20" s="15"/>
      <c r="I20" s="15"/>
      <c r="J20" s="15"/>
    </row>
    <row r="21" spans="1:10">
      <c r="A21" s="8">
        <v>111</v>
      </c>
      <c r="B21" s="8" t="s">
        <v>31</v>
      </c>
      <c r="C21" s="8">
        <v>50</v>
      </c>
      <c r="D21" s="8" t="s">
        <v>131</v>
      </c>
      <c r="E21" s="8">
        <v>50</v>
      </c>
      <c r="F21" s="8">
        <v>50</v>
      </c>
      <c r="G21" s="13">
        <v>3.75</v>
      </c>
      <c r="H21" s="13">
        <v>1.45</v>
      </c>
      <c r="I21" s="13">
        <v>25.7</v>
      </c>
      <c r="J21" s="13">
        <v>131</v>
      </c>
    </row>
    <row r="22" spans="1:10">
      <c r="A22" s="8"/>
      <c r="B22" s="8" t="s">
        <v>5</v>
      </c>
      <c r="C22" s="8">
        <v>15</v>
      </c>
      <c r="D22" s="8" t="s">
        <v>5</v>
      </c>
      <c r="E22" s="8">
        <v>15</v>
      </c>
      <c r="F22" s="8">
        <v>15</v>
      </c>
      <c r="G22" s="9">
        <v>0</v>
      </c>
      <c r="H22" s="9">
        <v>12</v>
      </c>
      <c r="I22" s="9">
        <v>0</v>
      </c>
      <c r="J22" s="9">
        <v>112</v>
      </c>
    </row>
    <row r="23" spans="1:10" ht="13.5">
      <c r="A23" s="203" t="s">
        <v>82</v>
      </c>
      <c r="B23" s="204"/>
      <c r="C23" s="204"/>
      <c r="D23" s="204"/>
      <c r="E23" s="204"/>
      <c r="F23" s="205"/>
      <c r="G23" s="18">
        <f>SUM(G7:G22)</f>
        <v>17.170000000000002</v>
      </c>
      <c r="H23" s="18">
        <f>SUM(H7:H22)</f>
        <v>32.010000000000005</v>
      </c>
      <c r="I23" s="18">
        <f>SUM(I7:I22)</f>
        <v>59.72</v>
      </c>
      <c r="J23" s="18">
        <f>SUM(J7:J22)</f>
        <v>598</v>
      </c>
    </row>
    <row r="24" spans="1:10">
      <c r="A24" s="211" t="s">
        <v>83</v>
      </c>
      <c r="B24" s="211"/>
      <c r="C24" s="211"/>
      <c r="D24" s="19"/>
      <c r="E24" s="19"/>
      <c r="F24" s="19"/>
      <c r="G24" s="14"/>
      <c r="H24" s="14"/>
      <c r="I24" s="14"/>
      <c r="J24" s="14"/>
    </row>
    <row r="25" spans="1:10">
      <c r="A25" s="27">
        <v>1</v>
      </c>
      <c r="B25" s="27" t="s">
        <v>184</v>
      </c>
      <c r="C25" s="27">
        <v>100</v>
      </c>
      <c r="D25" s="27" t="s">
        <v>119</v>
      </c>
      <c r="E25" s="27">
        <v>156</v>
      </c>
      <c r="F25" s="27">
        <v>125</v>
      </c>
      <c r="G25" s="26">
        <v>2.1</v>
      </c>
      <c r="H25" s="26">
        <v>10.1</v>
      </c>
      <c r="I25" s="59">
        <v>9.3000000000000007</v>
      </c>
      <c r="J25" s="26">
        <v>136</v>
      </c>
    </row>
    <row r="26" spans="1:10">
      <c r="A26" s="27"/>
      <c r="B26" s="27"/>
      <c r="C26" s="27"/>
      <c r="D26" s="27" t="s">
        <v>85</v>
      </c>
      <c r="E26" s="27">
        <v>12.5</v>
      </c>
      <c r="F26" s="27">
        <v>10</v>
      </c>
      <c r="G26" s="27"/>
      <c r="H26" s="27"/>
      <c r="I26" s="27"/>
      <c r="J26" s="26"/>
    </row>
    <row r="27" spans="1:10">
      <c r="A27" s="27"/>
      <c r="B27" s="27"/>
      <c r="C27" s="27"/>
      <c r="D27" s="27" t="s">
        <v>84</v>
      </c>
      <c r="E27" s="27">
        <v>11.6</v>
      </c>
      <c r="F27" s="27">
        <v>10</v>
      </c>
      <c r="G27" s="27"/>
      <c r="H27" s="27"/>
      <c r="I27" s="27"/>
      <c r="J27" s="26"/>
    </row>
    <row r="28" spans="1:10">
      <c r="A28" s="27"/>
      <c r="B28" s="27"/>
      <c r="C28" s="27"/>
      <c r="D28" s="27" t="s">
        <v>75</v>
      </c>
      <c r="E28" s="27">
        <v>3</v>
      </c>
      <c r="F28" s="27">
        <v>3</v>
      </c>
      <c r="G28" s="27"/>
      <c r="H28" s="27"/>
      <c r="I28" s="27"/>
      <c r="J28" s="26"/>
    </row>
    <row r="29" spans="1:10">
      <c r="A29" s="27"/>
      <c r="B29" s="27"/>
      <c r="C29" s="27"/>
      <c r="D29" s="27" t="s">
        <v>149</v>
      </c>
      <c r="E29" s="27">
        <v>10</v>
      </c>
      <c r="F29" s="27">
        <v>10</v>
      </c>
      <c r="G29" s="27"/>
      <c r="H29" s="27"/>
      <c r="I29" s="27"/>
      <c r="J29" s="26"/>
    </row>
    <row r="30" spans="1:10">
      <c r="A30" s="27"/>
      <c r="B30" s="27"/>
      <c r="C30" s="27"/>
      <c r="D30" s="27" t="s">
        <v>185</v>
      </c>
      <c r="E30" s="27">
        <v>0.05</v>
      </c>
      <c r="F30" s="27">
        <v>0.05</v>
      </c>
      <c r="G30" s="27"/>
      <c r="H30" s="27"/>
      <c r="I30" s="27"/>
      <c r="J30" s="26"/>
    </row>
    <row r="31" spans="1:10">
      <c r="A31" s="8">
        <v>134</v>
      </c>
      <c r="B31" s="8" t="s">
        <v>186</v>
      </c>
      <c r="C31" s="8" t="s">
        <v>46</v>
      </c>
      <c r="D31" s="8" t="s">
        <v>85</v>
      </c>
      <c r="E31" s="8">
        <v>12.5</v>
      </c>
      <c r="F31" s="8">
        <v>10</v>
      </c>
      <c r="G31" s="9">
        <v>2.0499999999999998</v>
      </c>
      <c r="H31" s="9">
        <v>5.3</v>
      </c>
      <c r="I31" s="9">
        <v>16.3</v>
      </c>
      <c r="J31" s="9">
        <v>121.3</v>
      </c>
    </row>
    <row r="32" spans="1:10">
      <c r="A32" s="8"/>
      <c r="B32" s="8" t="s">
        <v>187</v>
      </c>
      <c r="C32" s="8"/>
      <c r="D32" s="8" t="s">
        <v>88</v>
      </c>
      <c r="E32" s="8">
        <v>100</v>
      </c>
      <c r="F32" s="8">
        <v>75</v>
      </c>
      <c r="G32" s="23"/>
      <c r="H32" s="23"/>
      <c r="I32" s="23"/>
      <c r="J32" s="23"/>
    </row>
    <row r="33" spans="1:10">
      <c r="A33" s="8"/>
      <c r="B33" s="8"/>
      <c r="C33" s="8"/>
      <c r="D33" s="8" t="s">
        <v>90</v>
      </c>
      <c r="E33" s="8">
        <v>6</v>
      </c>
      <c r="F33" s="8">
        <v>5</v>
      </c>
      <c r="G33" s="23"/>
      <c r="H33" s="23"/>
      <c r="I33" s="23"/>
      <c r="J33" s="23"/>
    </row>
    <row r="34" spans="1:10">
      <c r="A34" s="8"/>
      <c r="B34" s="8"/>
      <c r="C34" s="8"/>
      <c r="D34" s="8" t="s">
        <v>116</v>
      </c>
      <c r="E34" s="8">
        <v>5</v>
      </c>
      <c r="F34" s="8">
        <v>5</v>
      </c>
      <c r="G34" s="23"/>
      <c r="H34" s="23"/>
      <c r="I34" s="23"/>
      <c r="J34" s="23"/>
    </row>
    <row r="35" spans="1:10">
      <c r="A35" s="8"/>
      <c r="B35" s="24"/>
      <c r="C35" s="8"/>
      <c r="D35" s="8" t="s">
        <v>188</v>
      </c>
      <c r="E35" s="8">
        <v>17</v>
      </c>
      <c r="F35" s="8">
        <v>15</v>
      </c>
      <c r="G35" s="23"/>
      <c r="H35" s="23"/>
      <c r="I35" s="23"/>
      <c r="J35" s="23"/>
    </row>
    <row r="36" spans="1:10">
      <c r="A36" s="8"/>
      <c r="B36" s="24"/>
      <c r="C36" s="8"/>
      <c r="D36" s="8" t="s">
        <v>91</v>
      </c>
      <c r="E36" s="8">
        <v>5</v>
      </c>
      <c r="F36" s="8">
        <v>5</v>
      </c>
      <c r="G36" s="23"/>
      <c r="H36" s="23"/>
      <c r="I36" s="23"/>
      <c r="J36" s="23"/>
    </row>
    <row r="37" spans="1:10">
      <c r="A37" s="8"/>
      <c r="B37" s="24"/>
      <c r="C37" s="8"/>
      <c r="D37" s="8" t="s">
        <v>189</v>
      </c>
      <c r="E37" s="8" t="s">
        <v>190</v>
      </c>
      <c r="F37" s="8">
        <v>12.5</v>
      </c>
      <c r="G37" s="9">
        <v>2.9</v>
      </c>
      <c r="H37" s="9">
        <v>2</v>
      </c>
      <c r="I37" s="9">
        <v>7.0000000000000007E-2</v>
      </c>
      <c r="J37" s="9">
        <v>30.35</v>
      </c>
    </row>
    <row r="38" spans="1:10">
      <c r="A38" s="8">
        <v>362</v>
      </c>
      <c r="B38" s="8" t="s">
        <v>350</v>
      </c>
      <c r="C38" s="8" t="s">
        <v>233</v>
      </c>
      <c r="D38" s="8" t="s">
        <v>349</v>
      </c>
      <c r="E38" s="8">
        <v>158</v>
      </c>
      <c r="F38" s="8">
        <v>117</v>
      </c>
      <c r="G38" s="9">
        <v>24</v>
      </c>
      <c r="H38" s="9">
        <v>24.7</v>
      </c>
      <c r="I38" s="9">
        <v>15.3</v>
      </c>
      <c r="J38" s="9">
        <v>379</v>
      </c>
    </row>
    <row r="39" spans="1:10">
      <c r="A39" s="8"/>
      <c r="B39" s="8"/>
      <c r="C39" s="27"/>
      <c r="D39" s="8" t="s">
        <v>5</v>
      </c>
      <c r="E39" s="8">
        <v>7</v>
      </c>
      <c r="F39" s="8">
        <v>7</v>
      </c>
      <c r="G39" s="9"/>
      <c r="H39" s="9"/>
      <c r="I39" s="9"/>
      <c r="J39" s="9"/>
    </row>
    <row r="40" spans="1:10" ht="15" customHeight="1">
      <c r="A40" s="8"/>
      <c r="B40" s="8"/>
      <c r="C40" s="8"/>
      <c r="D40" s="8" t="s">
        <v>84</v>
      </c>
      <c r="E40" s="8">
        <v>24</v>
      </c>
      <c r="F40" s="8">
        <v>20</v>
      </c>
      <c r="G40" s="9"/>
      <c r="H40" s="9"/>
      <c r="I40" s="9"/>
      <c r="J40" s="9"/>
    </row>
    <row r="41" spans="1:10">
      <c r="A41" s="8"/>
      <c r="B41" s="8"/>
      <c r="C41" s="8"/>
      <c r="D41" s="8" t="s">
        <v>298</v>
      </c>
      <c r="E41" s="8">
        <v>15</v>
      </c>
      <c r="F41" s="8">
        <v>15</v>
      </c>
      <c r="G41" s="9"/>
      <c r="H41" s="9"/>
      <c r="I41" s="9"/>
      <c r="J41" s="9"/>
    </row>
    <row r="42" spans="1:10">
      <c r="A42" s="8"/>
      <c r="B42" s="8"/>
      <c r="C42" s="8"/>
      <c r="D42" s="8" t="s">
        <v>75</v>
      </c>
      <c r="E42" s="8">
        <v>8</v>
      </c>
      <c r="F42" s="8">
        <v>8</v>
      </c>
      <c r="G42" s="9"/>
      <c r="H42" s="9"/>
      <c r="I42" s="9"/>
      <c r="J42" s="9"/>
    </row>
    <row r="43" spans="1:10">
      <c r="A43" s="8"/>
      <c r="B43" s="8"/>
      <c r="C43" s="8"/>
      <c r="D43" s="8" t="s">
        <v>142</v>
      </c>
      <c r="E43" s="8">
        <v>0.1</v>
      </c>
      <c r="F43" s="8">
        <v>0.1</v>
      </c>
      <c r="G43" s="9"/>
      <c r="H43" s="9"/>
      <c r="I43" s="9"/>
      <c r="J43" s="9"/>
    </row>
    <row r="44" spans="1:10">
      <c r="A44" s="8"/>
      <c r="B44" s="8"/>
      <c r="C44" s="8"/>
      <c r="D44" s="21" t="s">
        <v>299</v>
      </c>
      <c r="E44" s="8">
        <v>10</v>
      </c>
      <c r="F44" s="8">
        <v>10</v>
      </c>
      <c r="G44" s="9"/>
      <c r="H44" s="9"/>
      <c r="I44" s="9"/>
      <c r="J44" s="9"/>
    </row>
    <row r="45" spans="1:10">
      <c r="A45" s="8"/>
      <c r="B45" s="8"/>
      <c r="C45" s="8"/>
      <c r="D45" s="8" t="s">
        <v>163</v>
      </c>
      <c r="E45" s="8">
        <v>30</v>
      </c>
      <c r="F45" s="8">
        <v>30</v>
      </c>
      <c r="G45" s="47"/>
      <c r="H45" s="47"/>
      <c r="I45" s="47"/>
      <c r="J45" s="47"/>
    </row>
    <row r="46" spans="1:10">
      <c r="A46" s="8">
        <v>291</v>
      </c>
      <c r="B46" s="8" t="s">
        <v>96</v>
      </c>
      <c r="C46" s="8">
        <v>180</v>
      </c>
      <c r="D46" s="8" t="s">
        <v>291</v>
      </c>
      <c r="E46" s="8">
        <v>61</v>
      </c>
      <c r="F46" s="8">
        <v>61</v>
      </c>
      <c r="G46" s="9">
        <v>6.8</v>
      </c>
      <c r="H46" s="9">
        <v>7.08</v>
      </c>
      <c r="I46" s="9">
        <v>34.799999999999997</v>
      </c>
      <c r="J46" s="9">
        <v>205</v>
      </c>
    </row>
    <row r="47" spans="1:10">
      <c r="A47" s="8"/>
      <c r="B47" s="8"/>
      <c r="C47" s="8"/>
      <c r="D47" s="8" t="s">
        <v>5</v>
      </c>
      <c r="E47" s="8">
        <v>8</v>
      </c>
      <c r="F47" s="8">
        <v>8</v>
      </c>
      <c r="G47" s="9"/>
      <c r="H47" s="9"/>
      <c r="I47" s="9"/>
      <c r="J47" s="9"/>
    </row>
    <row r="48" spans="1:10">
      <c r="A48" s="27">
        <v>508</v>
      </c>
      <c r="B48" s="8" t="s">
        <v>160</v>
      </c>
      <c r="C48" s="8">
        <v>200</v>
      </c>
      <c r="D48" s="8" t="s">
        <v>182</v>
      </c>
      <c r="E48" s="8">
        <v>25</v>
      </c>
      <c r="F48" s="8">
        <v>30.5</v>
      </c>
      <c r="G48" s="9">
        <v>0.5</v>
      </c>
      <c r="H48" s="9">
        <v>0</v>
      </c>
      <c r="I48" s="9">
        <v>27</v>
      </c>
      <c r="J48" s="9">
        <v>110</v>
      </c>
    </row>
    <row r="49" spans="1:10">
      <c r="A49" s="28"/>
      <c r="B49" s="8" t="s">
        <v>161</v>
      </c>
      <c r="C49" s="8"/>
      <c r="D49" s="8" t="s">
        <v>75</v>
      </c>
      <c r="E49" s="8">
        <v>15</v>
      </c>
      <c r="F49" s="8">
        <v>15</v>
      </c>
      <c r="G49" s="9"/>
      <c r="H49" s="9"/>
      <c r="I49" s="9"/>
      <c r="J49" s="9"/>
    </row>
    <row r="50" spans="1:10">
      <c r="A50" s="28"/>
      <c r="B50" s="8"/>
      <c r="C50" s="24"/>
      <c r="D50" s="8" t="s">
        <v>74</v>
      </c>
      <c r="E50" s="8">
        <v>190</v>
      </c>
      <c r="F50" s="8">
        <v>190</v>
      </c>
      <c r="G50" s="9"/>
      <c r="H50" s="9"/>
      <c r="I50" s="9"/>
      <c r="J50" s="9"/>
    </row>
    <row r="51" spans="1:10">
      <c r="A51" s="8">
        <v>108</v>
      </c>
      <c r="B51" s="8" t="s">
        <v>78</v>
      </c>
      <c r="C51" s="8">
        <v>50</v>
      </c>
      <c r="D51" s="8" t="s">
        <v>79</v>
      </c>
      <c r="E51" s="8">
        <v>50</v>
      </c>
      <c r="F51" s="8">
        <v>50</v>
      </c>
      <c r="G51" s="13">
        <v>3.8</v>
      </c>
      <c r="H51" s="13">
        <v>0.4</v>
      </c>
      <c r="I51" s="13">
        <v>24.5</v>
      </c>
      <c r="J51" s="13">
        <v>117.5</v>
      </c>
    </row>
    <row r="52" spans="1:10">
      <c r="A52" s="8">
        <v>109</v>
      </c>
      <c r="B52" s="8" t="s">
        <v>100</v>
      </c>
      <c r="C52" s="8">
        <v>50</v>
      </c>
      <c r="D52" s="8" t="s">
        <v>101</v>
      </c>
      <c r="E52" s="8">
        <v>50</v>
      </c>
      <c r="F52" s="8">
        <v>50</v>
      </c>
      <c r="G52" s="9">
        <v>3.3</v>
      </c>
      <c r="H52" s="9">
        <v>0.6</v>
      </c>
      <c r="I52" s="9">
        <v>16.7</v>
      </c>
      <c r="J52" s="9">
        <v>87</v>
      </c>
    </row>
    <row r="53" spans="1:10">
      <c r="A53" s="8"/>
      <c r="B53" s="8"/>
      <c r="C53" s="8"/>
      <c r="D53" s="8"/>
      <c r="E53" s="8"/>
      <c r="F53" s="8"/>
      <c r="G53" s="9"/>
      <c r="H53" s="9"/>
      <c r="I53" s="9"/>
      <c r="J53" s="9"/>
    </row>
    <row r="54" spans="1:10" ht="13.5">
      <c r="A54" s="211" t="s">
        <v>102</v>
      </c>
      <c r="B54" s="211"/>
      <c r="C54" s="211"/>
      <c r="D54" s="211"/>
      <c r="E54" s="211"/>
      <c r="F54" s="211"/>
      <c r="G54" s="18">
        <f>SUM(G25:G52)</f>
        <v>45.449999999999996</v>
      </c>
      <c r="H54" s="18">
        <f>SUM(H25:H52)</f>
        <v>50.179999999999993</v>
      </c>
      <c r="I54" s="18">
        <f>SUM(I25:I52)</f>
        <v>143.97</v>
      </c>
      <c r="J54" s="18">
        <f>SUM(J25:J52)</f>
        <v>1186.1500000000001</v>
      </c>
    </row>
    <row r="55" spans="1:10" ht="13.5">
      <c r="A55" s="203" t="s">
        <v>103</v>
      </c>
      <c r="B55" s="204"/>
      <c r="C55" s="204"/>
      <c r="D55" s="204"/>
      <c r="E55" s="204"/>
      <c r="F55" s="205"/>
      <c r="G55" s="32">
        <f>SUM(G23+G54)</f>
        <v>62.62</v>
      </c>
      <c r="H55" s="32">
        <f>SUM(H23+H54)</f>
        <v>82.19</v>
      </c>
      <c r="I55" s="32">
        <f>SUM(I23+I54)</f>
        <v>203.69</v>
      </c>
      <c r="J55" s="32">
        <f>SUM(J23+J54)</f>
        <v>1784.15</v>
      </c>
    </row>
    <row r="56" spans="1:10" ht="15.75">
      <c r="A56" s="206" t="s">
        <v>231</v>
      </c>
      <c r="B56" s="207"/>
      <c r="C56" s="207"/>
      <c r="D56" s="207"/>
      <c r="E56" s="207"/>
      <c r="F56" s="208"/>
      <c r="G56" s="33"/>
      <c r="H56" s="33"/>
      <c r="I56" s="33"/>
      <c r="J56" s="33"/>
    </row>
    <row r="57" spans="1:10">
      <c r="A57" s="211" t="s">
        <v>104</v>
      </c>
      <c r="B57" s="211"/>
      <c r="C57" s="211"/>
      <c r="D57" s="8"/>
      <c r="E57" s="8"/>
      <c r="F57" s="8"/>
      <c r="G57" s="14"/>
      <c r="H57" s="14"/>
      <c r="I57" s="14"/>
      <c r="J57" s="14"/>
    </row>
    <row r="58" spans="1:10">
      <c r="A58" s="12">
        <v>370</v>
      </c>
      <c r="B58" s="12" t="s">
        <v>139</v>
      </c>
      <c r="C58" s="12" t="s">
        <v>288</v>
      </c>
      <c r="D58" s="8" t="s">
        <v>135</v>
      </c>
      <c r="E58" s="34" t="s">
        <v>283</v>
      </c>
      <c r="F58" s="35" t="s">
        <v>284</v>
      </c>
      <c r="G58" s="9">
        <v>16.600000000000001</v>
      </c>
      <c r="H58" s="9">
        <v>16.3</v>
      </c>
      <c r="I58" s="9">
        <v>43.2</v>
      </c>
      <c r="J58" s="9">
        <v>387</v>
      </c>
    </row>
    <row r="59" spans="1:10">
      <c r="A59" s="12"/>
      <c r="B59" s="12"/>
      <c r="C59" s="12"/>
      <c r="D59" s="8" t="s">
        <v>117</v>
      </c>
      <c r="E59" s="8">
        <v>61</v>
      </c>
      <c r="F59" s="8">
        <v>61</v>
      </c>
      <c r="G59" s="15"/>
      <c r="H59" s="15"/>
      <c r="I59" s="15"/>
      <c r="J59" s="15"/>
    </row>
    <row r="60" spans="1:10">
      <c r="A60" s="12"/>
      <c r="B60" s="12"/>
      <c r="C60" s="12"/>
      <c r="D60" s="8" t="s">
        <v>85</v>
      </c>
      <c r="E60" s="8">
        <v>25</v>
      </c>
      <c r="F60" s="8">
        <v>20</v>
      </c>
      <c r="G60" s="15"/>
      <c r="H60" s="15"/>
      <c r="I60" s="15"/>
      <c r="J60" s="15"/>
    </row>
    <row r="61" spans="1:10">
      <c r="A61" s="12"/>
      <c r="B61" s="12"/>
      <c r="C61" s="12"/>
      <c r="D61" s="8" t="s">
        <v>91</v>
      </c>
      <c r="E61" s="8">
        <v>8</v>
      </c>
      <c r="F61" s="8">
        <v>8</v>
      </c>
      <c r="G61" s="15"/>
      <c r="H61" s="15"/>
      <c r="I61" s="15"/>
      <c r="J61" s="15"/>
    </row>
    <row r="62" spans="1:10">
      <c r="A62" s="12"/>
      <c r="B62" s="12"/>
      <c r="C62" s="12"/>
      <c r="D62" s="8" t="s">
        <v>84</v>
      </c>
      <c r="E62" s="8">
        <v>9.6999999999999993</v>
      </c>
      <c r="F62" s="8">
        <v>8</v>
      </c>
      <c r="G62" s="15"/>
      <c r="H62" s="15"/>
      <c r="I62" s="15"/>
      <c r="J62" s="15"/>
    </row>
    <row r="63" spans="1:10">
      <c r="A63" s="12"/>
      <c r="B63" s="12"/>
      <c r="C63" s="12"/>
      <c r="D63" s="8" t="s">
        <v>140</v>
      </c>
      <c r="E63" s="8">
        <v>10</v>
      </c>
      <c r="F63" s="8">
        <v>10</v>
      </c>
      <c r="G63" s="15"/>
      <c r="H63" s="15"/>
      <c r="I63" s="15"/>
      <c r="J63" s="15"/>
    </row>
    <row r="64" spans="1:10">
      <c r="A64" s="8">
        <v>493</v>
      </c>
      <c r="B64" s="8" t="s">
        <v>300</v>
      </c>
      <c r="C64" s="8">
        <v>200</v>
      </c>
      <c r="D64" s="8" t="s">
        <v>113</v>
      </c>
      <c r="E64" s="8">
        <v>50</v>
      </c>
      <c r="F64" s="8">
        <v>50</v>
      </c>
      <c r="G64" s="9">
        <v>0.1</v>
      </c>
      <c r="H64" s="9">
        <v>0</v>
      </c>
      <c r="I64" s="9">
        <v>16</v>
      </c>
      <c r="J64" s="9">
        <v>63</v>
      </c>
    </row>
    <row r="65" spans="1:10">
      <c r="A65" s="8"/>
      <c r="B65" s="8"/>
      <c r="C65" s="8"/>
      <c r="D65" s="8" t="s">
        <v>301</v>
      </c>
      <c r="E65" s="8">
        <v>2</v>
      </c>
      <c r="F65" s="8">
        <v>2</v>
      </c>
      <c r="G65" s="9"/>
      <c r="H65" s="9"/>
      <c r="I65" s="9"/>
      <c r="J65" s="9"/>
    </row>
    <row r="66" spans="1:10">
      <c r="A66" s="8"/>
      <c r="B66" s="8"/>
      <c r="C66" s="8"/>
      <c r="D66" s="8" t="s">
        <v>75</v>
      </c>
      <c r="E66" s="8">
        <v>15</v>
      </c>
      <c r="F66" s="8">
        <v>15</v>
      </c>
      <c r="G66" s="14"/>
      <c r="H66" s="14"/>
      <c r="I66" s="14"/>
      <c r="J66" s="7"/>
    </row>
    <row r="67" spans="1:10">
      <c r="A67" s="8"/>
      <c r="B67" s="8"/>
      <c r="C67" s="8"/>
      <c r="D67" s="8" t="s">
        <v>74</v>
      </c>
      <c r="E67" s="8">
        <v>150</v>
      </c>
      <c r="F67" s="8">
        <v>150</v>
      </c>
      <c r="G67" s="14"/>
      <c r="H67" s="14"/>
      <c r="I67" s="14"/>
      <c r="J67" s="7"/>
    </row>
    <row r="68" spans="1:10">
      <c r="A68" s="8">
        <v>108</v>
      </c>
      <c r="B68" s="8" t="s">
        <v>78</v>
      </c>
      <c r="C68" s="8">
        <v>50</v>
      </c>
      <c r="D68" s="8" t="s">
        <v>79</v>
      </c>
      <c r="E68" s="8">
        <v>50</v>
      </c>
      <c r="F68" s="8">
        <v>50</v>
      </c>
      <c r="G68" s="9">
        <v>3.8</v>
      </c>
      <c r="H68" s="9">
        <v>0.4</v>
      </c>
      <c r="I68" s="9">
        <v>24.5</v>
      </c>
      <c r="J68" s="9">
        <v>117.5</v>
      </c>
    </row>
    <row r="69" spans="1:10">
      <c r="A69" s="16"/>
      <c r="B69" s="8" t="s">
        <v>311</v>
      </c>
      <c r="C69" s="8">
        <v>100</v>
      </c>
      <c r="D69" s="8" t="s">
        <v>355</v>
      </c>
      <c r="E69" s="8">
        <v>136</v>
      </c>
      <c r="F69" s="8">
        <v>100</v>
      </c>
      <c r="G69" s="9">
        <v>0.8</v>
      </c>
      <c r="H69" s="9">
        <v>0.2</v>
      </c>
      <c r="I69" s="9">
        <v>7.5</v>
      </c>
      <c r="J69" s="26">
        <v>38</v>
      </c>
    </row>
    <row r="70" spans="1:10" ht="13.5">
      <c r="A70" s="211" t="s">
        <v>82</v>
      </c>
      <c r="B70" s="211"/>
      <c r="C70" s="211"/>
      <c r="D70" s="211"/>
      <c r="E70" s="211"/>
      <c r="F70" s="211"/>
      <c r="G70" s="18">
        <f>SUM(G58:G69)</f>
        <v>21.300000000000004</v>
      </c>
      <c r="H70" s="18">
        <f>SUM(H58:H69)</f>
        <v>16.899999999999999</v>
      </c>
      <c r="I70" s="18">
        <f>SUM(I58:I69)</f>
        <v>91.2</v>
      </c>
      <c r="J70" s="18">
        <f>SUM(J58:J69)</f>
        <v>605.5</v>
      </c>
    </row>
    <row r="71" spans="1:10">
      <c r="A71" s="211" t="s">
        <v>115</v>
      </c>
      <c r="B71" s="211"/>
      <c r="C71" s="211"/>
      <c r="D71" s="42"/>
      <c r="E71" s="42"/>
      <c r="F71" s="42"/>
      <c r="G71" s="43"/>
      <c r="H71" s="43"/>
      <c r="I71" s="43"/>
      <c r="J71" s="43"/>
    </row>
    <row r="72" spans="1:10">
      <c r="A72" s="8">
        <v>119</v>
      </c>
      <c r="B72" s="8" t="s">
        <v>52</v>
      </c>
      <c r="C72" s="8">
        <v>100</v>
      </c>
      <c r="D72" s="41" t="s">
        <v>141</v>
      </c>
      <c r="E72" s="8">
        <v>94</v>
      </c>
      <c r="F72" s="8">
        <v>75</v>
      </c>
      <c r="G72" s="9">
        <v>3</v>
      </c>
      <c r="H72" s="9">
        <v>8.9</v>
      </c>
      <c r="I72" s="9">
        <v>13</v>
      </c>
      <c r="J72" s="9">
        <v>115</v>
      </c>
    </row>
    <row r="73" spans="1:10">
      <c r="A73" s="8"/>
      <c r="B73" s="8"/>
      <c r="C73" s="8"/>
      <c r="D73" s="41" t="s">
        <v>118</v>
      </c>
      <c r="E73" s="8">
        <v>26</v>
      </c>
      <c r="F73" s="8">
        <v>23</v>
      </c>
      <c r="G73" s="47"/>
      <c r="H73" s="47"/>
      <c r="I73" s="47"/>
      <c r="J73" s="47"/>
    </row>
    <row r="74" spans="1:10">
      <c r="A74" s="8"/>
      <c r="B74" s="8"/>
      <c r="C74" s="8"/>
      <c r="D74" s="41" t="s">
        <v>91</v>
      </c>
      <c r="E74" s="8">
        <v>10</v>
      </c>
      <c r="F74" s="8">
        <v>10</v>
      </c>
      <c r="G74" s="47"/>
      <c r="H74" s="47"/>
      <c r="I74" s="47"/>
      <c r="J74" s="47"/>
    </row>
    <row r="75" spans="1:10">
      <c r="A75" s="8"/>
      <c r="B75" s="8"/>
      <c r="C75" s="8"/>
      <c r="D75" s="41" t="s">
        <v>140</v>
      </c>
      <c r="E75" s="8">
        <v>35</v>
      </c>
      <c r="F75" s="8">
        <v>35</v>
      </c>
      <c r="G75" s="47"/>
      <c r="H75" s="47"/>
      <c r="I75" s="47"/>
      <c r="J75" s="47"/>
    </row>
    <row r="76" spans="1:10">
      <c r="A76" s="8"/>
      <c r="B76" s="62"/>
      <c r="C76" s="62"/>
      <c r="D76" s="61" t="s">
        <v>142</v>
      </c>
      <c r="E76" s="62">
        <v>0.44</v>
      </c>
      <c r="F76" s="62">
        <v>0.44</v>
      </c>
      <c r="G76" s="47"/>
      <c r="H76" s="47"/>
      <c r="I76" s="47"/>
      <c r="J76" s="47"/>
    </row>
    <row r="77" spans="1:10">
      <c r="A77" s="8"/>
      <c r="B77" s="8"/>
      <c r="C77" s="8"/>
      <c r="D77" s="41" t="s">
        <v>75</v>
      </c>
      <c r="E77" s="8">
        <v>1.5</v>
      </c>
      <c r="F77" s="8">
        <v>1.5</v>
      </c>
      <c r="G77" s="65"/>
      <c r="H77" s="47"/>
      <c r="I77" s="47"/>
      <c r="J77" s="47"/>
    </row>
    <row r="78" spans="1:10">
      <c r="A78" s="8">
        <v>99</v>
      </c>
      <c r="B78" s="41" t="s">
        <v>47</v>
      </c>
      <c r="C78" s="8">
        <v>250</v>
      </c>
      <c r="D78" s="66" t="s">
        <v>172</v>
      </c>
      <c r="E78" s="10">
        <v>25</v>
      </c>
      <c r="F78" s="10">
        <v>20</v>
      </c>
      <c r="G78" s="68">
        <v>1.58</v>
      </c>
      <c r="H78" s="9">
        <v>4.9800000000000004</v>
      </c>
      <c r="I78" s="9">
        <v>9.14</v>
      </c>
      <c r="J78" s="9">
        <v>95.25</v>
      </c>
    </row>
    <row r="79" spans="1:10">
      <c r="A79" s="41"/>
      <c r="B79" s="41"/>
      <c r="C79" s="8"/>
      <c r="D79" s="66" t="s">
        <v>173</v>
      </c>
      <c r="E79" s="67">
        <v>67</v>
      </c>
      <c r="F79" s="67">
        <v>50</v>
      </c>
      <c r="G79" s="60"/>
      <c r="H79" s="5"/>
      <c r="I79" s="5"/>
      <c r="J79" s="40"/>
    </row>
    <row r="80" spans="1:10">
      <c r="A80" s="41"/>
      <c r="B80" s="41"/>
      <c r="C80" s="8"/>
      <c r="D80" s="66" t="s">
        <v>159</v>
      </c>
      <c r="E80" s="67">
        <v>13</v>
      </c>
      <c r="F80" s="67">
        <v>10</v>
      </c>
      <c r="G80" s="60"/>
      <c r="H80" s="5"/>
      <c r="I80" s="5"/>
      <c r="J80" s="40"/>
    </row>
    <row r="81" spans="1:10">
      <c r="A81" s="41"/>
      <c r="B81" s="41"/>
      <c r="C81" s="8"/>
      <c r="D81" s="66" t="s">
        <v>143</v>
      </c>
      <c r="E81" s="10">
        <v>12</v>
      </c>
      <c r="F81" s="10">
        <v>10</v>
      </c>
      <c r="G81" s="60"/>
      <c r="H81" s="5"/>
      <c r="I81" s="5"/>
      <c r="J81" s="40"/>
    </row>
    <row r="82" spans="1:10" ht="25.5">
      <c r="A82" s="41"/>
      <c r="B82" s="41"/>
      <c r="C82" s="8"/>
      <c r="D82" s="66" t="s">
        <v>174</v>
      </c>
      <c r="E82" s="10">
        <v>12</v>
      </c>
      <c r="F82" s="10">
        <v>8</v>
      </c>
      <c r="G82" s="60"/>
      <c r="H82" s="5"/>
      <c r="I82" s="5"/>
      <c r="J82" s="40"/>
    </row>
    <row r="83" spans="1:10">
      <c r="A83" s="41"/>
      <c r="B83" s="41"/>
      <c r="C83" s="8"/>
      <c r="D83" s="66" t="s">
        <v>149</v>
      </c>
      <c r="E83" s="10">
        <v>5</v>
      </c>
      <c r="F83" s="10">
        <v>5</v>
      </c>
      <c r="G83" s="60"/>
      <c r="H83" s="5"/>
      <c r="I83" s="5"/>
      <c r="J83" s="40"/>
    </row>
    <row r="84" spans="1:10">
      <c r="A84" s="41"/>
      <c r="B84" s="41"/>
      <c r="C84" s="8"/>
      <c r="D84" s="66" t="s">
        <v>175</v>
      </c>
      <c r="E84" s="10">
        <v>190</v>
      </c>
      <c r="F84" s="10">
        <v>190</v>
      </c>
      <c r="G84" s="60"/>
      <c r="H84" s="5"/>
      <c r="I84" s="5"/>
      <c r="J84" s="40"/>
    </row>
    <row r="85" spans="1:10">
      <c r="A85" s="41"/>
      <c r="B85" s="41"/>
      <c r="C85" s="8"/>
      <c r="D85" s="8" t="s">
        <v>93</v>
      </c>
      <c r="E85" s="8">
        <v>20</v>
      </c>
      <c r="F85" s="8">
        <v>12.5</v>
      </c>
      <c r="G85" s="9">
        <v>2.9</v>
      </c>
      <c r="H85" s="9">
        <v>2</v>
      </c>
      <c r="I85" s="9">
        <v>7.0000000000000007E-2</v>
      </c>
      <c r="J85" s="9">
        <v>30.35</v>
      </c>
    </row>
    <row r="86" spans="1:10">
      <c r="A86" s="8">
        <v>343</v>
      </c>
      <c r="B86" s="8" t="s">
        <v>151</v>
      </c>
      <c r="C86" s="8" t="s">
        <v>191</v>
      </c>
      <c r="D86" s="8" t="s">
        <v>152</v>
      </c>
      <c r="E86" s="8">
        <v>113</v>
      </c>
      <c r="F86" s="8">
        <v>87</v>
      </c>
      <c r="G86" s="9">
        <v>13.3</v>
      </c>
      <c r="H86" s="9">
        <v>7.2</v>
      </c>
      <c r="I86" s="9">
        <v>6.3</v>
      </c>
      <c r="J86" s="9">
        <v>143</v>
      </c>
    </row>
    <row r="87" spans="1:10">
      <c r="A87" s="8"/>
      <c r="B87" s="8" t="s">
        <v>153</v>
      </c>
      <c r="C87" s="8"/>
      <c r="D87" s="8" t="s">
        <v>85</v>
      </c>
      <c r="E87" s="8">
        <v>32</v>
      </c>
      <c r="F87" s="8">
        <v>25</v>
      </c>
      <c r="G87" s="15"/>
      <c r="H87" s="15"/>
      <c r="I87" s="15"/>
      <c r="J87" s="15"/>
    </row>
    <row r="88" spans="1:10">
      <c r="A88" s="8"/>
      <c r="B88" s="8"/>
      <c r="C88" s="8"/>
      <c r="D88" s="8" t="s">
        <v>154</v>
      </c>
      <c r="E88" s="8">
        <v>25</v>
      </c>
      <c r="F88" s="8">
        <v>25</v>
      </c>
      <c r="G88" s="15"/>
      <c r="H88" s="15"/>
      <c r="I88" s="15"/>
      <c r="J88" s="15"/>
    </row>
    <row r="89" spans="1:10">
      <c r="A89" s="19"/>
      <c r="B89" s="19"/>
      <c r="C89" s="19"/>
      <c r="D89" s="8" t="s">
        <v>90</v>
      </c>
      <c r="E89" s="8">
        <v>22</v>
      </c>
      <c r="F89" s="8">
        <v>18</v>
      </c>
      <c r="G89" s="15"/>
      <c r="H89" s="15"/>
      <c r="I89" s="15"/>
      <c r="J89" s="15"/>
    </row>
    <row r="90" spans="1:10">
      <c r="A90" s="19"/>
      <c r="B90" s="19"/>
      <c r="C90" s="19"/>
      <c r="D90" s="8" t="s">
        <v>155</v>
      </c>
      <c r="E90" s="8">
        <v>9</v>
      </c>
      <c r="F90" s="8">
        <v>9</v>
      </c>
      <c r="G90" s="15"/>
      <c r="H90" s="15"/>
      <c r="I90" s="15"/>
      <c r="J90" s="15"/>
    </row>
    <row r="91" spans="1:10">
      <c r="A91" s="19"/>
      <c r="B91" s="19"/>
      <c r="C91" s="19"/>
      <c r="D91" s="8" t="s">
        <v>75</v>
      </c>
      <c r="E91" s="8">
        <v>2.5</v>
      </c>
      <c r="F91" s="8">
        <v>2.5</v>
      </c>
      <c r="G91" s="15"/>
      <c r="H91" s="15"/>
      <c r="I91" s="15"/>
      <c r="J91" s="15"/>
    </row>
    <row r="92" spans="1:10">
      <c r="A92" s="19"/>
      <c r="B92" s="19"/>
      <c r="C92" s="19"/>
      <c r="D92" s="8" t="s">
        <v>91</v>
      </c>
      <c r="E92" s="8">
        <v>7.5</v>
      </c>
      <c r="F92" s="8">
        <v>7.5</v>
      </c>
      <c r="G92" s="15"/>
      <c r="H92" s="15"/>
      <c r="I92" s="15"/>
      <c r="J92" s="15"/>
    </row>
    <row r="93" spans="1:10">
      <c r="A93" s="27">
        <v>429</v>
      </c>
      <c r="B93" s="25" t="s">
        <v>32</v>
      </c>
      <c r="C93" s="25">
        <v>180</v>
      </c>
      <c r="D93" s="25" t="s">
        <v>88</v>
      </c>
      <c r="E93" s="25">
        <v>203.4</v>
      </c>
      <c r="F93" s="25">
        <v>151</v>
      </c>
      <c r="G93" s="26">
        <v>3.78</v>
      </c>
      <c r="H93" s="26">
        <v>7.92</v>
      </c>
      <c r="I93" s="26">
        <v>19.62</v>
      </c>
      <c r="J93" s="26">
        <v>165.6</v>
      </c>
    </row>
    <row r="94" spans="1:10">
      <c r="A94" s="27"/>
      <c r="B94" s="27"/>
      <c r="C94" s="27"/>
      <c r="D94" s="27" t="s">
        <v>80</v>
      </c>
      <c r="E94" s="27">
        <v>8</v>
      </c>
      <c r="F94" s="27">
        <v>8</v>
      </c>
      <c r="G94" s="51"/>
      <c r="H94" s="51"/>
      <c r="I94" s="51"/>
      <c r="J94" s="51"/>
    </row>
    <row r="95" spans="1:10">
      <c r="A95" s="27"/>
      <c r="B95" s="27"/>
      <c r="C95" s="27"/>
      <c r="D95" s="27" t="s">
        <v>70</v>
      </c>
      <c r="E95" s="27">
        <v>28.8</v>
      </c>
      <c r="F95" s="27">
        <v>27.6</v>
      </c>
      <c r="G95" s="51"/>
      <c r="H95" s="51"/>
      <c r="I95" s="51"/>
      <c r="J95" s="51"/>
    </row>
    <row r="96" spans="1:10">
      <c r="A96" s="27">
        <v>505</v>
      </c>
      <c r="B96" s="27" t="s">
        <v>1</v>
      </c>
      <c r="C96" s="27">
        <v>200</v>
      </c>
      <c r="D96" s="27" t="s">
        <v>144</v>
      </c>
      <c r="E96" s="27">
        <v>25</v>
      </c>
      <c r="F96" s="27">
        <v>24</v>
      </c>
      <c r="G96" s="26">
        <v>0.2</v>
      </c>
      <c r="H96" s="26">
        <v>0.1</v>
      </c>
      <c r="I96" s="26">
        <v>21.5</v>
      </c>
      <c r="J96" s="26">
        <v>87</v>
      </c>
    </row>
    <row r="97" spans="1:10">
      <c r="A97" s="27"/>
      <c r="B97" s="27"/>
      <c r="C97" s="27"/>
      <c r="D97" s="27" t="s">
        <v>74</v>
      </c>
      <c r="E97" s="27">
        <v>180</v>
      </c>
      <c r="F97" s="27">
        <v>180</v>
      </c>
      <c r="G97" s="26"/>
      <c r="H97" s="26"/>
      <c r="I97" s="26"/>
      <c r="J97" s="26"/>
    </row>
    <row r="98" spans="1:10">
      <c r="A98" s="27"/>
      <c r="B98" s="28"/>
      <c r="C98" s="27"/>
      <c r="D98" s="27" t="s">
        <v>75</v>
      </c>
      <c r="E98" s="27">
        <v>15</v>
      </c>
      <c r="F98" s="27">
        <v>15</v>
      </c>
      <c r="G98" s="15"/>
      <c r="H98" s="15"/>
      <c r="I98" s="15"/>
      <c r="J98" s="15"/>
    </row>
    <row r="99" spans="1:10">
      <c r="A99" s="27"/>
      <c r="B99" s="28"/>
      <c r="C99" s="27"/>
      <c r="D99" s="27" t="s">
        <v>145</v>
      </c>
      <c r="E99" s="27">
        <v>6</v>
      </c>
      <c r="F99" s="27">
        <v>6</v>
      </c>
      <c r="G99" s="15"/>
      <c r="H99" s="15"/>
      <c r="I99" s="15"/>
      <c r="J99" s="15"/>
    </row>
    <row r="100" spans="1:10">
      <c r="A100" s="8">
        <v>108</v>
      </c>
      <c r="B100" s="8" t="s">
        <v>78</v>
      </c>
      <c r="C100" s="8">
        <v>50</v>
      </c>
      <c r="D100" s="8" t="s">
        <v>79</v>
      </c>
      <c r="E100" s="8">
        <v>50</v>
      </c>
      <c r="F100" s="8">
        <v>50</v>
      </c>
      <c r="G100" s="9">
        <v>3.8</v>
      </c>
      <c r="H100" s="9">
        <v>0.4</v>
      </c>
      <c r="I100" s="9">
        <v>24.5</v>
      </c>
      <c r="J100" s="9">
        <v>117.5</v>
      </c>
    </row>
    <row r="101" spans="1:10">
      <c r="A101" s="8">
        <v>109</v>
      </c>
      <c r="B101" s="8" t="s">
        <v>100</v>
      </c>
      <c r="C101" s="8">
        <v>50</v>
      </c>
      <c r="D101" s="8" t="s">
        <v>101</v>
      </c>
      <c r="E101" s="8">
        <v>50</v>
      </c>
      <c r="F101" s="8">
        <v>50</v>
      </c>
      <c r="G101" s="9">
        <v>3.3</v>
      </c>
      <c r="H101" s="9">
        <v>0.6</v>
      </c>
      <c r="I101" s="9">
        <v>16.7</v>
      </c>
      <c r="J101" s="9">
        <v>87</v>
      </c>
    </row>
    <row r="102" spans="1:10" ht="13.5">
      <c r="A102" s="203" t="s">
        <v>102</v>
      </c>
      <c r="B102" s="204"/>
      <c r="C102" s="204"/>
      <c r="D102" s="204"/>
      <c r="E102" s="204"/>
      <c r="F102" s="205"/>
      <c r="G102" s="18">
        <f>SUM(G72:G101)</f>
        <v>31.860000000000003</v>
      </c>
      <c r="H102" s="18">
        <f>SUM(H72:H101)</f>
        <v>32.1</v>
      </c>
      <c r="I102" s="18">
        <f>SUM(I72:I101)</f>
        <v>110.83</v>
      </c>
      <c r="J102" s="18">
        <f>SUM(J72:J101)</f>
        <v>840.7</v>
      </c>
    </row>
    <row r="103" spans="1:10" ht="13.5">
      <c r="A103" s="211" t="s">
        <v>237</v>
      </c>
      <c r="B103" s="211"/>
      <c r="C103" s="211"/>
      <c r="D103" s="211"/>
      <c r="E103" s="211"/>
      <c r="F103" s="211"/>
      <c r="G103" s="18">
        <f>SUM(G70+G102)</f>
        <v>53.160000000000011</v>
      </c>
      <c r="H103" s="18">
        <f>SUM(H70+H102)</f>
        <v>49</v>
      </c>
      <c r="I103" s="18">
        <f>SUM(I70+I102)</f>
        <v>202.03</v>
      </c>
      <c r="J103" s="18">
        <f>SUM(J70+J102)</f>
        <v>1446.2</v>
      </c>
    </row>
    <row r="104" spans="1:10" ht="15.75">
      <c r="A104" s="218" t="s">
        <v>121</v>
      </c>
      <c r="B104" s="218"/>
      <c r="C104" s="218"/>
      <c r="D104" s="218"/>
      <c r="E104" s="218"/>
      <c r="F104" s="218"/>
      <c r="G104" s="218"/>
      <c r="H104" s="218"/>
      <c r="I104" s="218"/>
      <c r="J104" s="218"/>
    </row>
    <row r="105" spans="1:10">
      <c r="A105" s="211" t="s">
        <v>104</v>
      </c>
      <c r="B105" s="211"/>
      <c r="C105" s="211"/>
      <c r="D105" s="30"/>
      <c r="E105" s="30"/>
      <c r="F105" s="30"/>
      <c r="G105" s="33"/>
      <c r="H105" s="33"/>
      <c r="I105" s="33"/>
      <c r="J105" s="33"/>
    </row>
    <row r="106" spans="1:10">
      <c r="A106" s="8" t="s">
        <v>105</v>
      </c>
      <c r="B106" s="8" t="s">
        <v>181</v>
      </c>
      <c r="C106" s="8" t="s">
        <v>106</v>
      </c>
      <c r="D106" s="8" t="s">
        <v>107</v>
      </c>
      <c r="E106" s="8">
        <v>67</v>
      </c>
      <c r="F106" s="8">
        <v>59</v>
      </c>
      <c r="G106" s="9">
        <v>14.1</v>
      </c>
      <c r="H106" s="9">
        <v>5.7</v>
      </c>
      <c r="I106" s="9">
        <v>4.4000000000000004</v>
      </c>
      <c r="J106" s="9">
        <v>139.4</v>
      </c>
    </row>
    <row r="107" spans="1:10">
      <c r="A107" s="8"/>
      <c r="B107" s="8"/>
      <c r="C107" s="8"/>
      <c r="D107" s="8" t="s">
        <v>84</v>
      </c>
      <c r="E107" s="8">
        <v>12.9</v>
      </c>
      <c r="F107" s="8">
        <v>10.3</v>
      </c>
      <c r="G107" s="15"/>
      <c r="H107" s="15"/>
      <c r="I107" s="15"/>
      <c r="J107" s="15"/>
    </row>
    <row r="108" spans="1:10">
      <c r="A108" s="19"/>
      <c r="B108" s="19"/>
      <c r="C108" s="19"/>
      <c r="D108" s="8" t="s">
        <v>85</v>
      </c>
      <c r="E108" s="8">
        <v>28.4</v>
      </c>
      <c r="F108" s="8">
        <v>22.7</v>
      </c>
      <c r="G108" s="15"/>
      <c r="H108" s="15"/>
      <c r="I108" s="15"/>
      <c r="J108" s="15"/>
    </row>
    <row r="109" spans="1:10">
      <c r="A109" s="19"/>
      <c r="B109" s="19"/>
      <c r="C109" s="19"/>
      <c r="D109" s="8" t="s">
        <v>108</v>
      </c>
      <c r="E109" s="8">
        <v>2.7</v>
      </c>
      <c r="F109" s="8">
        <v>2.7</v>
      </c>
      <c r="G109" s="15"/>
      <c r="H109" s="15"/>
      <c r="I109" s="15"/>
      <c r="J109" s="15"/>
    </row>
    <row r="110" spans="1:10">
      <c r="A110" s="19"/>
      <c r="B110" s="19"/>
      <c r="C110" s="19"/>
      <c r="D110" s="8" t="s">
        <v>109</v>
      </c>
      <c r="E110" s="8">
        <v>9.1</v>
      </c>
      <c r="F110" s="8">
        <v>9.1</v>
      </c>
      <c r="G110" s="15"/>
      <c r="H110" s="15"/>
      <c r="I110" s="15"/>
      <c r="J110" s="15"/>
    </row>
    <row r="111" spans="1:10">
      <c r="A111" s="19"/>
      <c r="B111" s="19"/>
      <c r="C111" s="19"/>
      <c r="D111" s="8" t="s">
        <v>86</v>
      </c>
      <c r="E111" s="34" t="s">
        <v>110</v>
      </c>
      <c r="F111" s="35">
        <v>2.7</v>
      </c>
      <c r="G111" s="9"/>
      <c r="H111" s="9"/>
      <c r="I111" s="9"/>
      <c r="J111" s="9"/>
    </row>
    <row r="112" spans="1:10">
      <c r="A112" s="19"/>
      <c r="B112" s="36"/>
      <c r="C112" s="19"/>
      <c r="D112" s="8" t="s">
        <v>74</v>
      </c>
      <c r="E112" s="8">
        <v>40</v>
      </c>
      <c r="F112" s="8">
        <v>40</v>
      </c>
      <c r="G112" s="37"/>
      <c r="H112" s="38"/>
      <c r="I112" s="38"/>
      <c r="J112" s="38"/>
    </row>
    <row r="113" spans="1:10">
      <c r="A113" s="25">
        <v>237</v>
      </c>
      <c r="B113" s="25" t="s">
        <v>111</v>
      </c>
      <c r="C113" s="25">
        <v>180</v>
      </c>
      <c r="D113" s="8" t="s">
        <v>112</v>
      </c>
      <c r="E113" s="12">
        <v>82.8</v>
      </c>
      <c r="F113" s="12">
        <v>82.8</v>
      </c>
      <c r="G113" s="9">
        <v>10.26</v>
      </c>
      <c r="H113" s="9">
        <v>9.36</v>
      </c>
      <c r="I113" s="9">
        <v>44.4</v>
      </c>
      <c r="J113" s="9">
        <v>303.60000000000002</v>
      </c>
    </row>
    <row r="114" spans="1:10">
      <c r="A114" s="39"/>
      <c r="B114" s="25"/>
      <c r="C114" s="39"/>
      <c r="D114" s="8" t="s">
        <v>80</v>
      </c>
      <c r="E114" s="8">
        <v>8</v>
      </c>
      <c r="F114" s="8">
        <v>8</v>
      </c>
      <c r="G114" s="23"/>
      <c r="H114" s="23"/>
      <c r="I114" s="23"/>
      <c r="J114" s="23"/>
    </row>
    <row r="115" spans="1:10">
      <c r="A115" s="39"/>
      <c r="B115" s="25"/>
      <c r="C115" s="39"/>
      <c r="D115" s="8" t="s">
        <v>74</v>
      </c>
      <c r="E115" s="8">
        <v>122</v>
      </c>
      <c r="F115" s="8">
        <v>122</v>
      </c>
      <c r="G115" s="23"/>
      <c r="H115" s="23"/>
      <c r="I115" s="23"/>
      <c r="J115" s="23"/>
    </row>
    <row r="116" spans="1:10">
      <c r="A116" s="8">
        <v>493</v>
      </c>
      <c r="B116" s="8" t="s">
        <v>130</v>
      </c>
      <c r="C116" s="8">
        <v>200</v>
      </c>
      <c r="D116" s="8" t="s">
        <v>113</v>
      </c>
      <c r="E116" s="8">
        <v>50</v>
      </c>
      <c r="F116" s="8">
        <v>50</v>
      </c>
      <c r="G116" s="9">
        <v>0.1</v>
      </c>
      <c r="H116" s="9">
        <v>0</v>
      </c>
      <c r="I116" s="9">
        <v>15</v>
      </c>
      <c r="J116" s="9">
        <v>60</v>
      </c>
    </row>
    <row r="117" spans="1:10">
      <c r="A117" s="8"/>
      <c r="B117" s="8"/>
      <c r="C117" s="8"/>
      <c r="D117" s="8" t="s">
        <v>75</v>
      </c>
      <c r="E117" s="8">
        <v>15</v>
      </c>
      <c r="F117" s="8">
        <v>15</v>
      </c>
      <c r="G117" s="14"/>
      <c r="H117" s="14"/>
      <c r="I117" s="14"/>
      <c r="J117" s="7"/>
    </row>
    <row r="118" spans="1:10">
      <c r="A118" s="8"/>
      <c r="B118" s="8"/>
      <c r="C118" s="8"/>
      <c r="D118" s="8" t="s">
        <v>74</v>
      </c>
      <c r="E118" s="8">
        <v>150</v>
      </c>
      <c r="F118" s="8">
        <v>150</v>
      </c>
      <c r="G118" s="14"/>
      <c r="H118" s="14"/>
      <c r="I118" s="14"/>
      <c r="J118" s="7"/>
    </row>
    <row r="119" spans="1:10">
      <c r="A119" s="8">
        <v>108</v>
      </c>
      <c r="B119" s="8" t="s">
        <v>78</v>
      </c>
      <c r="C119" s="8">
        <v>50</v>
      </c>
      <c r="D119" s="8" t="s">
        <v>79</v>
      </c>
      <c r="E119" s="8">
        <v>50</v>
      </c>
      <c r="F119" s="8">
        <v>50</v>
      </c>
      <c r="G119" s="9">
        <v>3.8</v>
      </c>
      <c r="H119" s="9">
        <v>0.4</v>
      </c>
      <c r="I119" s="9">
        <v>24.6</v>
      </c>
      <c r="J119" s="9">
        <v>117.5</v>
      </c>
    </row>
    <row r="120" spans="1:10">
      <c r="A120" s="40"/>
      <c r="B120" s="41" t="s">
        <v>311</v>
      </c>
      <c r="C120" s="8">
        <v>100</v>
      </c>
      <c r="D120" s="41" t="s">
        <v>81</v>
      </c>
      <c r="E120" s="8">
        <v>114</v>
      </c>
      <c r="F120" s="8">
        <v>100</v>
      </c>
      <c r="G120" s="9">
        <v>0.4</v>
      </c>
      <c r="H120" s="9">
        <v>0.4</v>
      </c>
      <c r="I120" s="9">
        <v>0</v>
      </c>
      <c r="J120" s="9">
        <v>51</v>
      </c>
    </row>
    <row r="121" spans="1:10" ht="13.5">
      <c r="A121" s="211" t="s">
        <v>238</v>
      </c>
      <c r="B121" s="211"/>
      <c r="C121" s="211"/>
      <c r="D121" s="211"/>
      <c r="E121" s="211"/>
      <c r="F121" s="211"/>
      <c r="G121" s="18">
        <f>SUM(G106:G120)</f>
        <v>28.66</v>
      </c>
      <c r="H121" s="18">
        <f>SUM(H106:H120)</f>
        <v>15.86</v>
      </c>
      <c r="I121" s="18">
        <f>SUM(I106:I120)</f>
        <v>88.4</v>
      </c>
      <c r="J121" s="18">
        <f>SUM(J106:J120)</f>
        <v>671.5</v>
      </c>
    </row>
    <row r="122" spans="1:10">
      <c r="A122" s="211" t="s">
        <v>115</v>
      </c>
      <c r="B122" s="211"/>
      <c r="C122" s="211"/>
      <c r="D122" s="44"/>
      <c r="E122" s="44"/>
      <c r="F122" s="44"/>
      <c r="G122" s="14"/>
      <c r="H122" s="14"/>
      <c r="I122" s="14"/>
      <c r="J122" s="15"/>
    </row>
    <row r="123" spans="1:10">
      <c r="A123" s="8">
        <v>22</v>
      </c>
      <c r="B123" s="8" t="s">
        <v>20</v>
      </c>
      <c r="C123" s="8">
        <v>100</v>
      </c>
      <c r="D123" s="8" t="s">
        <v>150</v>
      </c>
      <c r="E123" s="8">
        <v>107.5</v>
      </c>
      <c r="F123" s="8">
        <v>91</v>
      </c>
      <c r="G123" s="9">
        <v>1</v>
      </c>
      <c r="H123" s="9">
        <v>10.1</v>
      </c>
      <c r="I123" s="9">
        <v>36.76</v>
      </c>
      <c r="J123" s="9">
        <v>109</v>
      </c>
    </row>
    <row r="124" spans="1:10">
      <c r="A124" s="8"/>
      <c r="B124" s="8"/>
      <c r="C124" s="8"/>
      <c r="D124" s="8" t="s">
        <v>91</v>
      </c>
      <c r="E124" s="8">
        <v>10</v>
      </c>
      <c r="F124" s="8">
        <v>10</v>
      </c>
      <c r="G124" s="9"/>
      <c r="H124" s="9"/>
      <c r="I124" s="9"/>
      <c r="J124" s="9"/>
    </row>
    <row r="125" spans="1:10">
      <c r="A125" s="8">
        <v>144</v>
      </c>
      <c r="B125" s="8" t="s">
        <v>87</v>
      </c>
      <c r="C125" s="8">
        <v>250</v>
      </c>
      <c r="D125" s="8" t="s">
        <v>88</v>
      </c>
      <c r="E125" s="8">
        <v>83.2</v>
      </c>
      <c r="F125" s="8">
        <v>62.5</v>
      </c>
      <c r="G125" s="9">
        <v>2.2999999999999998</v>
      </c>
      <c r="H125" s="9">
        <v>4.25</v>
      </c>
      <c r="I125" s="9">
        <v>15.1</v>
      </c>
      <c r="J125" s="9">
        <v>118</v>
      </c>
    </row>
    <row r="126" spans="1:10">
      <c r="A126" s="8">
        <v>404</v>
      </c>
      <c r="B126" s="8" t="s">
        <v>165</v>
      </c>
      <c r="C126" s="8"/>
      <c r="D126" s="8" t="s">
        <v>85</v>
      </c>
      <c r="E126" s="8">
        <v>12.5</v>
      </c>
      <c r="F126" s="8">
        <v>10</v>
      </c>
      <c r="G126" s="23"/>
      <c r="H126" s="23"/>
      <c r="I126" s="23"/>
      <c r="J126" s="15"/>
    </row>
    <row r="127" spans="1:10">
      <c r="A127" s="8"/>
      <c r="B127" s="8"/>
      <c r="C127" s="8"/>
      <c r="D127" s="8" t="s">
        <v>89</v>
      </c>
      <c r="E127" s="8">
        <v>20.3</v>
      </c>
      <c r="F127" s="8">
        <v>20</v>
      </c>
      <c r="G127" s="23"/>
      <c r="H127" s="23"/>
      <c r="I127" s="23"/>
      <c r="J127" s="15"/>
    </row>
    <row r="128" spans="1:10">
      <c r="A128" s="8"/>
      <c r="B128" s="8"/>
      <c r="C128" s="8"/>
      <c r="D128" s="8" t="s">
        <v>166</v>
      </c>
      <c r="E128" s="8">
        <v>38.5</v>
      </c>
      <c r="F128" s="8">
        <v>25</v>
      </c>
      <c r="G128" s="23"/>
      <c r="H128" s="23"/>
      <c r="I128" s="23"/>
      <c r="J128" s="15"/>
    </row>
    <row r="129" spans="1:10">
      <c r="A129" s="24"/>
      <c r="B129" s="8"/>
      <c r="C129" s="8"/>
      <c r="D129" s="8" t="s">
        <v>90</v>
      </c>
      <c r="E129" s="8">
        <v>12</v>
      </c>
      <c r="F129" s="8">
        <v>10</v>
      </c>
      <c r="G129" s="23"/>
      <c r="H129" s="23"/>
      <c r="I129" s="23"/>
      <c r="J129" s="15"/>
    </row>
    <row r="130" spans="1:10">
      <c r="A130" s="24"/>
      <c r="B130" s="8"/>
      <c r="C130" s="8"/>
      <c r="D130" s="8" t="s">
        <v>91</v>
      </c>
      <c r="E130" s="8">
        <v>5</v>
      </c>
      <c r="F130" s="8">
        <v>5</v>
      </c>
      <c r="G130" s="23"/>
      <c r="H130" s="23"/>
      <c r="I130" s="23"/>
      <c r="J130" s="15"/>
    </row>
    <row r="131" spans="1:10">
      <c r="A131" s="24"/>
      <c r="B131" s="8"/>
      <c r="C131" s="8"/>
      <c r="D131" s="8" t="s">
        <v>92</v>
      </c>
      <c r="E131" s="8">
        <v>163</v>
      </c>
      <c r="F131" s="8"/>
      <c r="G131" s="23"/>
      <c r="H131" s="23"/>
      <c r="I131" s="23"/>
      <c r="J131" s="15"/>
    </row>
    <row r="132" spans="1:10">
      <c r="A132" s="24"/>
      <c r="B132" s="8"/>
      <c r="C132" s="8"/>
      <c r="D132" s="8" t="s">
        <v>93</v>
      </c>
      <c r="E132" s="8">
        <v>20</v>
      </c>
      <c r="F132" s="8">
        <v>12.5</v>
      </c>
      <c r="G132" s="9">
        <v>2.9</v>
      </c>
      <c r="H132" s="9">
        <v>2</v>
      </c>
      <c r="I132" s="9">
        <v>7.0000000000000007E-2</v>
      </c>
      <c r="J132" s="9">
        <v>30.35</v>
      </c>
    </row>
    <row r="133" spans="1:10">
      <c r="A133" s="8">
        <v>288</v>
      </c>
      <c r="B133" s="8" t="s">
        <v>249</v>
      </c>
      <c r="C133" s="8" t="s">
        <v>369</v>
      </c>
      <c r="D133" s="8" t="s">
        <v>193</v>
      </c>
      <c r="E133" s="8">
        <v>108.4</v>
      </c>
      <c r="F133" s="8">
        <v>96</v>
      </c>
      <c r="G133" s="9">
        <v>18.559999999999999</v>
      </c>
      <c r="H133" s="9">
        <v>17.420000000000002</v>
      </c>
      <c r="I133" s="9">
        <v>15.36</v>
      </c>
      <c r="J133" s="9">
        <v>287.32</v>
      </c>
    </row>
    <row r="134" spans="1:10">
      <c r="A134" s="8"/>
      <c r="B134" s="8"/>
      <c r="C134" s="27"/>
      <c r="D134" s="8" t="s">
        <v>94</v>
      </c>
      <c r="E134" s="8">
        <v>10.7</v>
      </c>
      <c r="F134" s="8">
        <v>10.7</v>
      </c>
      <c r="G134" s="9"/>
      <c r="H134" s="9"/>
      <c r="I134" s="9"/>
      <c r="J134" s="9"/>
    </row>
    <row r="135" spans="1:10">
      <c r="A135" s="8"/>
      <c r="B135" s="8"/>
      <c r="C135" s="8"/>
      <c r="D135" s="8" t="s">
        <v>143</v>
      </c>
      <c r="E135" s="8">
        <v>16</v>
      </c>
      <c r="F135" s="8">
        <v>12.8</v>
      </c>
      <c r="G135" s="9"/>
      <c r="H135" s="9"/>
      <c r="I135" s="9"/>
      <c r="J135" s="9"/>
    </row>
    <row r="136" spans="1:10">
      <c r="A136" s="8"/>
      <c r="B136" s="8"/>
      <c r="C136" s="8"/>
      <c r="D136" s="21" t="s">
        <v>86</v>
      </c>
      <c r="E136" s="8">
        <v>6.4</v>
      </c>
      <c r="F136" s="8">
        <v>6.4</v>
      </c>
      <c r="G136" s="9"/>
      <c r="H136" s="9"/>
      <c r="I136" s="9"/>
      <c r="J136" s="9"/>
    </row>
    <row r="137" spans="1:10">
      <c r="A137" s="8"/>
      <c r="B137" s="8"/>
      <c r="C137" s="8"/>
      <c r="D137" s="8" t="s">
        <v>158</v>
      </c>
      <c r="E137" s="8">
        <v>160</v>
      </c>
      <c r="F137" s="8">
        <v>128</v>
      </c>
      <c r="G137" s="47"/>
      <c r="H137" s="47"/>
      <c r="I137" s="47"/>
      <c r="J137" s="47"/>
    </row>
    <row r="138" spans="1:10">
      <c r="A138" s="8"/>
      <c r="B138" s="8"/>
      <c r="C138" s="8"/>
      <c r="D138" s="8" t="s">
        <v>266</v>
      </c>
      <c r="E138" s="8">
        <v>2.1</v>
      </c>
      <c r="F138" s="8">
        <v>2.1</v>
      </c>
      <c r="G138" s="9"/>
      <c r="H138" s="9"/>
      <c r="I138" s="9"/>
      <c r="J138" s="9"/>
    </row>
    <row r="139" spans="1:10">
      <c r="A139" s="8"/>
      <c r="B139" s="8"/>
      <c r="C139" s="8"/>
      <c r="D139" s="8" t="s">
        <v>267</v>
      </c>
      <c r="E139" s="8">
        <v>26</v>
      </c>
      <c r="F139" s="8">
        <v>26</v>
      </c>
      <c r="G139" s="9"/>
      <c r="H139" s="9"/>
      <c r="I139" s="9"/>
      <c r="J139" s="9"/>
    </row>
    <row r="140" spans="1:10">
      <c r="A140" s="27">
        <v>508</v>
      </c>
      <c r="B140" s="8" t="s">
        <v>160</v>
      </c>
      <c r="C140" s="8">
        <v>200</v>
      </c>
      <c r="D140" s="8" t="s">
        <v>182</v>
      </c>
      <c r="E140" s="8">
        <v>25</v>
      </c>
      <c r="F140" s="8">
        <v>30.5</v>
      </c>
      <c r="G140" s="9">
        <v>0.5</v>
      </c>
      <c r="H140" s="9">
        <v>0</v>
      </c>
      <c r="I140" s="9">
        <v>27</v>
      </c>
      <c r="J140" s="9">
        <v>110</v>
      </c>
    </row>
    <row r="141" spans="1:10">
      <c r="A141" s="28"/>
      <c r="B141" s="8" t="s">
        <v>161</v>
      </c>
      <c r="C141" s="8"/>
      <c r="D141" s="8" t="s">
        <v>75</v>
      </c>
      <c r="E141" s="8">
        <v>15</v>
      </c>
      <c r="F141" s="8">
        <v>15</v>
      </c>
      <c r="G141" s="9"/>
      <c r="H141" s="9"/>
      <c r="I141" s="9"/>
      <c r="J141" s="9"/>
    </row>
    <row r="142" spans="1:10">
      <c r="A142" s="28"/>
      <c r="B142" s="8"/>
      <c r="C142" s="24"/>
      <c r="D142" s="8" t="s">
        <v>74</v>
      </c>
      <c r="E142" s="8">
        <v>190</v>
      </c>
      <c r="F142" s="8">
        <v>190</v>
      </c>
      <c r="G142" s="9"/>
      <c r="H142" s="9"/>
      <c r="I142" s="9"/>
      <c r="J142" s="9"/>
    </row>
    <row r="143" spans="1:10">
      <c r="A143" s="8">
        <v>108</v>
      </c>
      <c r="B143" s="8" t="s">
        <v>78</v>
      </c>
      <c r="C143" s="8">
        <v>50</v>
      </c>
      <c r="D143" s="8" t="s">
        <v>79</v>
      </c>
      <c r="E143" s="8">
        <v>50</v>
      </c>
      <c r="F143" s="8">
        <v>50</v>
      </c>
      <c r="G143" s="9">
        <v>3.8</v>
      </c>
      <c r="H143" s="9">
        <v>0.4</v>
      </c>
      <c r="I143" s="9">
        <v>24.5</v>
      </c>
      <c r="J143" s="9">
        <v>117.5</v>
      </c>
    </row>
    <row r="144" spans="1:10">
      <c r="A144" s="8">
        <v>109</v>
      </c>
      <c r="B144" s="8" t="s">
        <v>100</v>
      </c>
      <c r="C144" s="8">
        <v>50</v>
      </c>
      <c r="D144" s="8" t="s">
        <v>101</v>
      </c>
      <c r="E144" s="8">
        <v>50</v>
      </c>
      <c r="F144" s="8">
        <v>50</v>
      </c>
      <c r="G144" s="9">
        <v>3.3</v>
      </c>
      <c r="H144" s="9">
        <v>0.6</v>
      </c>
      <c r="I144" s="9">
        <v>16.7</v>
      </c>
      <c r="J144" s="9">
        <v>87</v>
      </c>
    </row>
    <row r="145" spans="1:10" ht="13.5">
      <c r="A145" s="211" t="s">
        <v>102</v>
      </c>
      <c r="B145" s="211"/>
      <c r="C145" s="211"/>
      <c r="D145" s="211"/>
      <c r="E145" s="211"/>
      <c r="F145" s="211"/>
      <c r="G145" s="46">
        <f>SUM(G123:G144)</f>
        <v>32.36</v>
      </c>
      <c r="H145" s="46">
        <f>SUM(H123:H144)</f>
        <v>34.770000000000003</v>
      </c>
      <c r="I145" s="46">
        <f>SUM(I123:I144)</f>
        <v>135.48999999999998</v>
      </c>
      <c r="J145" s="46">
        <f>SUM(J123:J144)</f>
        <v>859.17000000000007</v>
      </c>
    </row>
    <row r="146" spans="1:10" ht="13.5">
      <c r="A146" s="118"/>
      <c r="B146" s="118"/>
      <c r="C146" s="118"/>
      <c r="D146" s="119" t="s">
        <v>137</v>
      </c>
      <c r="E146" s="120"/>
      <c r="F146" s="121"/>
      <c r="G146" s="46">
        <f>G121+G145</f>
        <v>61.019999999999996</v>
      </c>
      <c r="H146" s="46">
        <f>H121+H145</f>
        <v>50.63</v>
      </c>
      <c r="I146" s="46">
        <f>I121+I145</f>
        <v>223.89</v>
      </c>
      <c r="J146" s="46">
        <f>J121+J145</f>
        <v>1530.67</v>
      </c>
    </row>
    <row r="147" spans="1:10" ht="15.75">
      <c r="A147" s="218" t="s">
        <v>138</v>
      </c>
      <c r="B147" s="218"/>
      <c r="C147" s="218"/>
      <c r="D147" s="218"/>
      <c r="E147" s="218"/>
      <c r="F147" s="218"/>
      <c r="G147" s="218"/>
      <c r="H147" s="218"/>
      <c r="I147" s="218"/>
      <c r="J147" s="218"/>
    </row>
    <row r="148" spans="1:10" ht="15.75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</row>
    <row r="149" spans="1:10">
      <c r="A149" s="215" t="s">
        <v>68</v>
      </c>
      <c r="B149" s="215"/>
      <c r="C149" s="215"/>
      <c r="D149" s="30"/>
      <c r="E149" s="30"/>
      <c r="F149" s="30"/>
      <c r="G149" s="33"/>
      <c r="H149" s="33"/>
      <c r="I149" s="33"/>
      <c r="J149" s="33"/>
    </row>
    <row r="150" spans="1:10">
      <c r="A150" s="8">
        <v>319</v>
      </c>
      <c r="B150" s="8" t="s">
        <v>122</v>
      </c>
      <c r="C150" s="8">
        <v>100</v>
      </c>
      <c r="D150" s="8" t="s">
        <v>123</v>
      </c>
      <c r="E150" s="8">
        <v>80.099999999999994</v>
      </c>
      <c r="F150" s="8">
        <v>79</v>
      </c>
      <c r="G150" s="9">
        <v>13.8</v>
      </c>
      <c r="H150" s="9">
        <v>13.13</v>
      </c>
      <c r="I150" s="9">
        <v>21.1</v>
      </c>
      <c r="J150" s="9">
        <v>208</v>
      </c>
    </row>
    <row r="151" spans="1:10">
      <c r="A151" s="8" t="s">
        <v>124</v>
      </c>
      <c r="B151" s="8" t="s">
        <v>125</v>
      </c>
      <c r="C151" s="8">
        <v>50</v>
      </c>
      <c r="D151" s="8" t="s">
        <v>126</v>
      </c>
      <c r="E151" s="8">
        <v>8</v>
      </c>
      <c r="F151" s="8">
        <v>8</v>
      </c>
      <c r="G151" s="15"/>
      <c r="H151" s="15"/>
      <c r="I151" s="15"/>
      <c r="J151" s="15"/>
    </row>
    <row r="152" spans="1:10">
      <c r="A152" s="8"/>
      <c r="B152" s="8"/>
      <c r="C152" s="5"/>
      <c r="D152" s="8" t="s">
        <v>77</v>
      </c>
      <c r="E152" s="8" t="s">
        <v>210</v>
      </c>
      <c r="F152" s="8">
        <v>7</v>
      </c>
      <c r="G152" s="15"/>
      <c r="H152" s="15"/>
      <c r="I152" s="15"/>
      <c r="J152" s="15"/>
    </row>
    <row r="153" spans="1:10">
      <c r="A153" s="19"/>
      <c r="B153" s="19"/>
      <c r="C153" s="8"/>
      <c r="D153" s="8" t="s">
        <v>75</v>
      </c>
      <c r="E153" s="8">
        <v>8</v>
      </c>
      <c r="F153" s="8">
        <v>8</v>
      </c>
      <c r="G153" s="15"/>
      <c r="H153" s="15"/>
      <c r="I153" s="15"/>
      <c r="J153" s="15"/>
    </row>
    <row r="154" spans="1:10">
      <c r="A154" s="19"/>
      <c r="B154" s="19"/>
      <c r="C154" s="19"/>
      <c r="D154" s="8" t="s">
        <v>91</v>
      </c>
      <c r="E154" s="8">
        <v>3</v>
      </c>
      <c r="F154" s="8">
        <v>3</v>
      </c>
      <c r="G154" s="15"/>
      <c r="H154" s="15"/>
      <c r="I154" s="15"/>
      <c r="J154" s="15"/>
    </row>
    <row r="155" spans="1:10">
      <c r="A155" s="19"/>
      <c r="B155" s="19"/>
      <c r="C155" s="19"/>
      <c r="D155" s="8" t="s">
        <v>127</v>
      </c>
      <c r="E155" s="8">
        <v>2.5</v>
      </c>
      <c r="F155" s="8">
        <v>2.5</v>
      </c>
      <c r="G155" s="15"/>
      <c r="H155" s="15"/>
      <c r="I155" s="15"/>
      <c r="J155" s="15"/>
    </row>
    <row r="156" spans="1:10">
      <c r="A156" s="19"/>
      <c r="B156" s="19"/>
      <c r="C156" s="19"/>
      <c r="D156" s="8" t="s">
        <v>109</v>
      </c>
      <c r="E156" s="8">
        <v>2.5</v>
      </c>
      <c r="F156" s="8">
        <v>2.5</v>
      </c>
      <c r="G156" s="15"/>
      <c r="H156" s="15"/>
      <c r="I156" s="15"/>
      <c r="J156" s="15"/>
    </row>
    <row r="157" spans="1:10">
      <c r="A157" s="19"/>
      <c r="B157" s="19"/>
      <c r="C157" s="19"/>
      <c r="D157" s="8" t="s">
        <v>128</v>
      </c>
      <c r="E157" s="8">
        <v>50</v>
      </c>
      <c r="F157" s="8">
        <v>50</v>
      </c>
      <c r="G157" s="13">
        <v>0.2</v>
      </c>
      <c r="H157" s="13">
        <v>0</v>
      </c>
      <c r="I157" s="13">
        <v>32.6</v>
      </c>
      <c r="J157" s="13">
        <v>95</v>
      </c>
    </row>
    <row r="158" spans="1:10">
      <c r="A158" s="8">
        <v>250</v>
      </c>
      <c r="B158" s="8" t="s">
        <v>129</v>
      </c>
      <c r="C158" s="8">
        <v>200</v>
      </c>
      <c r="D158" s="8" t="s">
        <v>70</v>
      </c>
      <c r="E158" s="8">
        <v>110</v>
      </c>
      <c r="F158" s="8">
        <v>110</v>
      </c>
      <c r="G158" s="9">
        <v>7.73</v>
      </c>
      <c r="H158" s="9">
        <v>11.73</v>
      </c>
      <c r="I158" s="9">
        <v>35.5</v>
      </c>
      <c r="J158" s="9">
        <v>279.33</v>
      </c>
    </row>
    <row r="159" spans="1:10" ht="13.5" thickBot="1">
      <c r="A159" s="8"/>
      <c r="B159" s="8"/>
      <c r="C159" s="62"/>
      <c r="D159" s="8" t="s">
        <v>126</v>
      </c>
      <c r="E159" s="8">
        <v>44</v>
      </c>
      <c r="F159" s="8">
        <v>44</v>
      </c>
      <c r="G159" s="15"/>
      <c r="H159" s="15"/>
      <c r="I159" s="15"/>
      <c r="J159" s="15"/>
    </row>
    <row r="160" spans="1:10" ht="13.5" thickBot="1">
      <c r="A160" s="8"/>
      <c r="B160" s="16"/>
      <c r="C160" s="64"/>
      <c r="D160" s="17" t="s">
        <v>74</v>
      </c>
      <c r="E160" s="8">
        <v>54</v>
      </c>
      <c r="F160" s="8">
        <v>54</v>
      </c>
      <c r="G160" s="9"/>
      <c r="H160" s="9"/>
      <c r="I160" s="9"/>
      <c r="J160" s="9"/>
    </row>
    <row r="161" spans="1:10">
      <c r="A161" s="8"/>
      <c r="B161" s="8"/>
      <c r="C161" s="63"/>
      <c r="D161" s="8" t="s">
        <v>5</v>
      </c>
      <c r="E161" s="8">
        <v>6.6</v>
      </c>
      <c r="F161" s="8">
        <v>6.6</v>
      </c>
      <c r="G161" s="9"/>
      <c r="H161" s="9"/>
      <c r="I161" s="9"/>
      <c r="J161" s="9"/>
    </row>
    <row r="162" spans="1:10">
      <c r="A162" s="8"/>
      <c r="B162" s="8"/>
      <c r="C162" s="63"/>
      <c r="D162" s="8" t="s">
        <v>75</v>
      </c>
      <c r="E162" s="8">
        <v>8</v>
      </c>
      <c r="F162" s="8">
        <v>8</v>
      </c>
      <c r="G162" s="9"/>
      <c r="H162" s="9"/>
      <c r="I162" s="9"/>
      <c r="J162" s="9"/>
    </row>
    <row r="163" spans="1:10">
      <c r="A163" s="8">
        <v>494</v>
      </c>
      <c r="B163" s="8" t="s">
        <v>2</v>
      </c>
      <c r="C163" s="8">
        <v>200</v>
      </c>
      <c r="D163" s="8" t="s">
        <v>113</v>
      </c>
      <c r="E163" s="8">
        <v>50</v>
      </c>
      <c r="F163" s="8">
        <v>50</v>
      </c>
      <c r="G163" s="9">
        <v>0</v>
      </c>
      <c r="H163" s="9">
        <v>0</v>
      </c>
      <c r="I163" s="9">
        <v>15.2</v>
      </c>
      <c r="J163" s="9">
        <v>60</v>
      </c>
    </row>
    <row r="164" spans="1:10">
      <c r="A164" s="8"/>
      <c r="B164" s="8"/>
      <c r="C164" s="8"/>
      <c r="D164" s="8" t="s">
        <v>74</v>
      </c>
      <c r="E164" s="8">
        <v>150</v>
      </c>
      <c r="F164" s="8">
        <v>150</v>
      </c>
      <c r="G164" s="15"/>
      <c r="H164" s="15"/>
      <c r="I164" s="15"/>
      <c r="J164" s="15"/>
    </row>
    <row r="165" spans="1:10">
      <c r="A165" s="8"/>
      <c r="B165" s="8"/>
      <c r="C165" s="8"/>
      <c r="D165" s="8" t="s">
        <v>114</v>
      </c>
      <c r="E165" s="8">
        <v>8</v>
      </c>
      <c r="F165" s="8">
        <v>7</v>
      </c>
      <c r="G165" s="15"/>
      <c r="H165" s="15"/>
      <c r="I165" s="15"/>
      <c r="J165" s="15"/>
    </row>
    <row r="166" spans="1:10">
      <c r="A166" s="19"/>
      <c r="B166" s="19"/>
      <c r="C166" s="19"/>
      <c r="D166" s="8" t="s">
        <v>75</v>
      </c>
      <c r="E166" s="8">
        <v>15</v>
      </c>
      <c r="F166" s="8">
        <v>15</v>
      </c>
      <c r="G166" s="15"/>
      <c r="H166" s="15"/>
      <c r="I166" s="15"/>
      <c r="J166" s="15"/>
    </row>
    <row r="167" spans="1:10">
      <c r="A167" s="8">
        <v>111</v>
      </c>
      <c r="B167" s="8" t="s">
        <v>31</v>
      </c>
      <c r="C167" s="8">
        <v>50</v>
      </c>
      <c r="D167" s="8" t="s">
        <v>131</v>
      </c>
      <c r="E167" s="8">
        <v>50</v>
      </c>
      <c r="F167" s="8">
        <v>50</v>
      </c>
      <c r="G167" s="13">
        <v>3.75</v>
      </c>
      <c r="H167" s="13">
        <v>1.45</v>
      </c>
      <c r="I167" s="13">
        <v>25.7</v>
      </c>
      <c r="J167" s="13">
        <v>101</v>
      </c>
    </row>
    <row r="168" spans="1:10" ht="13.5">
      <c r="A168" s="211" t="s">
        <v>82</v>
      </c>
      <c r="B168" s="211"/>
      <c r="C168" s="211"/>
      <c r="D168" s="211"/>
      <c r="E168" s="211"/>
      <c r="F168" s="211"/>
      <c r="G168" s="18">
        <f>SUM(G150:G167)</f>
        <v>25.48</v>
      </c>
      <c r="H168" s="18">
        <f>SUM(H150:H167)</f>
        <v>26.31</v>
      </c>
      <c r="I168" s="18">
        <f>SUM(I150:I167)</f>
        <v>130.1</v>
      </c>
      <c r="J168" s="18">
        <f>SUM(J150:J167)</f>
        <v>743.32999999999993</v>
      </c>
    </row>
    <row r="169" spans="1:10">
      <c r="A169" s="211" t="s">
        <v>115</v>
      </c>
      <c r="B169" s="211"/>
      <c r="C169" s="211"/>
      <c r="D169" s="42"/>
      <c r="E169" s="42"/>
      <c r="F169" s="42"/>
      <c r="G169" s="14"/>
      <c r="H169" s="14"/>
      <c r="I169" s="14"/>
      <c r="J169" s="14"/>
    </row>
    <row r="170" spans="1:10">
      <c r="A170" s="8">
        <v>17</v>
      </c>
      <c r="B170" s="52" t="s">
        <v>156</v>
      </c>
      <c r="C170" s="8">
        <v>100</v>
      </c>
      <c r="D170" s="8" t="s">
        <v>157</v>
      </c>
      <c r="E170" s="8">
        <v>113</v>
      </c>
      <c r="F170" s="8">
        <v>91</v>
      </c>
      <c r="G170" s="9">
        <v>0.7</v>
      </c>
      <c r="H170" s="9">
        <v>10.1</v>
      </c>
      <c r="I170" s="9">
        <v>2</v>
      </c>
      <c r="J170" s="9">
        <v>102</v>
      </c>
    </row>
    <row r="171" spans="1:10">
      <c r="A171" s="8"/>
      <c r="B171" s="8"/>
      <c r="C171" s="8"/>
      <c r="D171" s="8" t="s">
        <v>86</v>
      </c>
      <c r="E171" s="8">
        <v>10</v>
      </c>
      <c r="F171" s="8">
        <v>10</v>
      </c>
      <c r="G171" s="9"/>
      <c r="H171" s="9"/>
      <c r="I171" s="9"/>
      <c r="J171" s="9"/>
    </row>
    <row r="172" spans="1:10">
      <c r="A172" s="8">
        <v>129</v>
      </c>
      <c r="B172" s="52" t="s">
        <v>306</v>
      </c>
      <c r="C172" s="8">
        <v>250</v>
      </c>
      <c r="D172" s="8" t="s">
        <v>141</v>
      </c>
      <c r="E172" s="8">
        <v>50</v>
      </c>
      <c r="F172" s="8">
        <v>40</v>
      </c>
      <c r="G172" s="9">
        <v>3.7</v>
      </c>
      <c r="H172" s="9">
        <v>5.0999999999999996</v>
      </c>
      <c r="I172" s="9">
        <v>13.8</v>
      </c>
      <c r="J172" s="9">
        <v>116</v>
      </c>
    </row>
    <row r="173" spans="1:10">
      <c r="A173" s="8"/>
      <c r="B173" s="8"/>
      <c r="C173" s="8"/>
      <c r="D173" s="8" t="s">
        <v>310</v>
      </c>
      <c r="E173" s="8">
        <v>32.1</v>
      </c>
      <c r="F173" s="8">
        <v>20.8</v>
      </c>
      <c r="G173" s="47"/>
      <c r="H173" s="47"/>
      <c r="I173" s="47"/>
      <c r="J173" s="47"/>
    </row>
    <row r="174" spans="1:10">
      <c r="A174" s="8"/>
      <c r="B174" s="8"/>
      <c r="C174" s="8"/>
      <c r="D174" s="8" t="s">
        <v>88</v>
      </c>
      <c r="E174" s="8">
        <v>34</v>
      </c>
      <c r="F174" s="8">
        <v>25</v>
      </c>
      <c r="G174" s="47"/>
      <c r="H174" s="47"/>
      <c r="I174" s="47"/>
      <c r="J174" s="47"/>
    </row>
    <row r="175" spans="1:10">
      <c r="A175" s="8"/>
      <c r="B175" s="8"/>
      <c r="C175" s="8"/>
      <c r="D175" s="8" t="s">
        <v>85</v>
      </c>
      <c r="E175" s="8">
        <v>12.5</v>
      </c>
      <c r="F175" s="8">
        <v>10</v>
      </c>
      <c r="G175" s="47"/>
      <c r="H175" s="47"/>
      <c r="I175" s="47"/>
      <c r="J175" s="47"/>
    </row>
    <row r="176" spans="1:10">
      <c r="A176" s="8"/>
      <c r="B176" s="8"/>
      <c r="C176" s="8"/>
      <c r="D176" s="8" t="s">
        <v>90</v>
      </c>
      <c r="E176" s="8">
        <v>12</v>
      </c>
      <c r="F176" s="8">
        <v>10</v>
      </c>
      <c r="G176" s="47"/>
      <c r="H176" s="47"/>
      <c r="I176" s="47"/>
      <c r="J176" s="47"/>
    </row>
    <row r="177" spans="1:10">
      <c r="A177" s="8"/>
      <c r="B177" s="8"/>
      <c r="C177" s="8"/>
      <c r="D177" s="8" t="s">
        <v>164</v>
      </c>
      <c r="E177" s="8">
        <v>7.5</v>
      </c>
      <c r="F177" s="8">
        <v>7.5</v>
      </c>
      <c r="G177" s="47"/>
      <c r="H177" s="47"/>
      <c r="I177" s="47"/>
      <c r="J177" s="47"/>
    </row>
    <row r="178" spans="1:10">
      <c r="A178" s="8"/>
      <c r="B178" s="8"/>
      <c r="C178" s="8"/>
      <c r="D178" s="8" t="s">
        <v>75</v>
      </c>
      <c r="E178" s="8">
        <v>1.5</v>
      </c>
      <c r="F178" s="8">
        <v>1.5</v>
      </c>
      <c r="G178" s="47"/>
      <c r="H178" s="47"/>
      <c r="I178" s="47"/>
      <c r="J178" s="47"/>
    </row>
    <row r="179" spans="1:10">
      <c r="A179" s="8"/>
      <c r="B179" s="8"/>
      <c r="C179" s="8"/>
      <c r="D179" s="8" t="s">
        <v>91</v>
      </c>
      <c r="E179" s="8">
        <v>5</v>
      </c>
      <c r="F179" s="8">
        <v>5</v>
      </c>
      <c r="G179" s="47"/>
      <c r="H179" s="47"/>
      <c r="I179" s="47"/>
      <c r="J179" s="47"/>
    </row>
    <row r="180" spans="1:10">
      <c r="A180" s="8"/>
      <c r="B180" s="8"/>
      <c r="C180" s="8"/>
      <c r="D180" s="8" t="s">
        <v>109</v>
      </c>
      <c r="E180" s="8">
        <v>12.5</v>
      </c>
      <c r="F180" s="8">
        <v>12.5</v>
      </c>
      <c r="G180" s="47"/>
      <c r="H180" s="47"/>
      <c r="I180" s="47"/>
      <c r="J180" s="47"/>
    </row>
    <row r="181" spans="1:10">
      <c r="A181" s="8"/>
      <c r="B181" s="8"/>
      <c r="C181" s="8"/>
      <c r="D181" s="8" t="s">
        <v>282</v>
      </c>
      <c r="E181" s="8">
        <v>1</v>
      </c>
      <c r="F181" s="8">
        <v>0.75</v>
      </c>
      <c r="G181" s="47"/>
      <c r="H181" s="47"/>
      <c r="I181" s="47"/>
      <c r="J181" s="47"/>
    </row>
    <row r="182" spans="1:10">
      <c r="A182" s="8"/>
      <c r="B182" s="8"/>
      <c r="C182" s="8"/>
      <c r="D182" s="8" t="s">
        <v>154</v>
      </c>
      <c r="E182" s="8">
        <v>200</v>
      </c>
      <c r="F182" s="8">
        <v>200</v>
      </c>
      <c r="G182" s="47"/>
      <c r="H182" s="47"/>
      <c r="I182" s="47"/>
      <c r="J182" s="47"/>
    </row>
    <row r="183" spans="1:10">
      <c r="A183" s="8"/>
      <c r="B183" s="8"/>
      <c r="C183" s="8"/>
      <c r="D183" s="8" t="s">
        <v>93</v>
      </c>
      <c r="E183" s="8">
        <v>20</v>
      </c>
      <c r="F183" s="8">
        <v>12.5</v>
      </c>
      <c r="G183" s="9">
        <v>2.9</v>
      </c>
      <c r="H183" s="9">
        <v>2</v>
      </c>
      <c r="I183" s="9">
        <v>7.0000000000000007E-2</v>
      </c>
      <c r="J183" s="9">
        <v>30.35</v>
      </c>
    </row>
    <row r="184" spans="1:10">
      <c r="A184" s="8">
        <v>293</v>
      </c>
      <c r="B184" s="8" t="s">
        <v>236</v>
      </c>
      <c r="C184" s="27">
        <v>100</v>
      </c>
      <c r="D184" s="8" t="s">
        <v>239</v>
      </c>
      <c r="E184" s="8">
        <v>145</v>
      </c>
      <c r="F184" s="8">
        <v>142</v>
      </c>
      <c r="G184" s="9">
        <v>22.2</v>
      </c>
      <c r="H184" s="9">
        <v>25.6</v>
      </c>
      <c r="I184" s="9">
        <v>0.08</v>
      </c>
      <c r="J184" s="9">
        <v>309</v>
      </c>
    </row>
    <row r="185" spans="1:10">
      <c r="A185" s="8"/>
      <c r="B185" s="8"/>
      <c r="C185" s="8"/>
      <c r="D185" s="8" t="s">
        <v>240</v>
      </c>
      <c r="E185" s="8">
        <v>2</v>
      </c>
      <c r="F185" s="8">
        <v>2</v>
      </c>
      <c r="G185" s="9"/>
      <c r="H185" s="9"/>
      <c r="I185" s="9"/>
      <c r="J185" s="9"/>
    </row>
    <row r="186" spans="1:10">
      <c r="A186" s="8"/>
      <c r="B186" s="8"/>
      <c r="C186" s="8"/>
      <c r="D186" s="8" t="s">
        <v>149</v>
      </c>
      <c r="E186" s="8">
        <v>6</v>
      </c>
      <c r="F186" s="8">
        <v>6</v>
      </c>
      <c r="G186" s="15"/>
      <c r="H186" s="15"/>
      <c r="I186" s="15"/>
      <c r="J186" s="15"/>
    </row>
    <row r="187" spans="1:10">
      <c r="A187" s="19"/>
      <c r="B187" s="19"/>
      <c r="C187" s="19"/>
      <c r="D187" s="8" t="s">
        <v>241</v>
      </c>
      <c r="E187" s="8">
        <v>1</v>
      </c>
      <c r="F187" s="8">
        <v>1</v>
      </c>
      <c r="G187" s="15"/>
      <c r="H187" s="15"/>
      <c r="I187" s="15"/>
      <c r="J187" s="15"/>
    </row>
    <row r="188" spans="1:10">
      <c r="A188" s="8">
        <v>291</v>
      </c>
      <c r="B188" s="8" t="s">
        <v>96</v>
      </c>
      <c r="C188" s="8">
        <v>180</v>
      </c>
      <c r="D188" s="8" t="s">
        <v>183</v>
      </c>
      <c r="E188" s="8">
        <v>61</v>
      </c>
      <c r="F188" s="8">
        <v>61</v>
      </c>
      <c r="G188" s="9">
        <v>6.8</v>
      </c>
      <c r="H188" s="9">
        <v>7.08</v>
      </c>
      <c r="I188" s="9">
        <v>34.799999999999997</v>
      </c>
      <c r="J188" s="9">
        <v>205</v>
      </c>
    </row>
    <row r="189" spans="1:10">
      <c r="A189" s="8"/>
      <c r="B189" s="8"/>
      <c r="C189" s="8"/>
      <c r="D189" s="8" t="s">
        <v>5</v>
      </c>
      <c r="E189" s="8">
        <v>8</v>
      </c>
      <c r="F189" s="8">
        <v>8</v>
      </c>
      <c r="G189" s="9"/>
      <c r="H189" s="9"/>
      <c r="I189" s="9"/>
      <c r="J189" s="9"/>
    </row>
    <row r="190" spans="1:10">
      <c r="A190" s="27">
        <v>505</v>
      </c>
      <c r="B190" s="27" t="s">
        <v>1</v>
      </c>
      <c r="C190" s="27">
        <v>200</v>
      </c>
      <c r="D190" s="27" t="s">
        <v>144</v>
      </c>
      <c r="E190" s="27">
        <v>25</v>
      </c>
      <c r="F190" s="27">
        <v>24</v>
      </c>
      <c r="G190" s="26">
        <v>0.2</v>
      </c>
      <c r="H190" s="26">
        <v>0.1</v>
      </c>
      <c r="I190" s="26">
        <v>21.5</v>
      </c>
      <c r="J190" s="26">
        <v>87</v>
      </c>
    </row>
    <row r="191" spans="1:10">
      <c r="A191" s="27"/>
      <c r="B191" s="27"/>
      <c r="C191" s="27"/>
      <c r="D191" s="27" t="s">
        <v>74</v>
      </c>
      <c r="E191" s="27">
        <v>180</v>
      </c>
      <c r="F191" s="27">
        <v>180</v>
      </c>
      <c r="G191" s="26"/>
      <c r="H191" s="26"/>
      <c r="I191" s="26"/>
      <c r="J191" s="26"/>
    </row>
    <row r="192" spans="1:10">
      <c r="A192" s="27"/>
      <c r="B192" s="28"/>
      <c r="C192" s="27"/>
      <c r="D192" s="27" t="s">
        <v>75</v>
      </c>
      <c r="E192" s="27">
        <v>15</v>
      </c>
      <c r="F192" s="27">
        <v>15</v>
      </c>
      <c r="G192" s="15"/>
      <c r="H192" s="15"/>
      <c r="I192" s="15"/>
      <c r="J192" s="15"/>
    </row>
    <row r="193" spans="1:10">
      <c r="A193" s="27"/>
      <c r="B193" s="28"/>
      <c r="C193" s="27"/>
      <c r="D193" s="27" t="s">
        <v>145</v>
      </c>
      <c r="E193" s="27">
        <v>6</v>
      </c>
      <c r="F193" s="27">
        <v>6</v>
      </c>
      <c r="G193" s="15"/>
      <c r="H193" s="15"/>
      <c r="I193" s="15"/>
      <c r="J193" s="15"/>
    </row>
    <row r="194" spans="1:10">
      <c r="A194" s="8">
        <v>108</v>
      </c>
      <c r="B194" s="8" t="s">
        <v>78</v>
      </c>
      <c r="C194" s="8">
        <v>50</v>
      </c>
      <c r="D194" s="8" t="s">
        <v>79</v>
      </c>
      <c r="E194" s="8">
        <v>50</v>
      </c>
      <c r="F194" s="8">
        <v>50</v>
      </c>
      <c r="G194" s="9">
        <v>3.8</v>
      </c>
      <c r="H194" s="9">
        <v>0.4</v>
      </c>
      <c r="I194" s="9">
        <v>24.6</v>
      </c>
      <c r="J194" s="9">
        <v>117.5</v>
      </c>
    </row>
    <row r="195" spans="1:10">
      <c r="A195" s="8">
        <v>109</v>
      </c>
      <c r="B195" s="8" t="s">
        <v>100</v>
      </c>
      <c r="C195" s="8">
        <v>50</v>
      </c>
      <c r="D195" s="8" t="s">
        <v>101</v>
      </c>
      <c r="E195" s="8">
        <v>50</v>
      </c>
      <c r="F195" s="8">
        <v>50</v>
      </c>
      <c r="G195" s="9">
        <v>3.3</v>
      </c>
      <c r="H195" s="9">
        <v>0.6</v>
      </c>
      <c r="I195" s="9">
        <v>16.7</v>
      </c>
      <c r="J195" s="9">
        <v>87</v>
      </c>
    </row>
    <row r="196" spans="1:10" ht="13.5">
      <c r="A196" s="213" t="s">
        <v>146</v>
      </c>
      <c r="B196" s="213"/>
      <c r="C196" s="213"/>
      <c r="D196" s="213"/>
      <c r="E196" s="213"/>
      <c r="F196" s="213"/>
      <c r="G196" s="49">
        <f>SUM(G170:G195)</f>
        <v>43.599999999999994</v>
      </c>
      <c r="H196" s="49">
        <f>SUM(H170:H195)</f>
        <v>50.98</v>
      </c>
      <c r="I196" s="49">
        <f>SUM(I170:I195)</f>
        <v>113.55</v>
      </c>
      <c r="J196" s="49">
        <f>SUM(J170:J195)</f>
        <v>1053.8499999999999</v>
      </c>
    </row>
    <row r="197" spans="1:10">
      <c r="A197" s="213" t="s">
        <v>147</v>
      </c>
      <c r="B197" s="213"/>
      <c r="C197" s="213"/>
      <c r="D197" s="213"/>
      <c r="E197" s="213"/>
      <c r="F197" s="213"/>
      <c r="G197" s="45">
        <f>SUM(G168+G196)</f>
        <v>69.08</v>
      </c>
      <c r="H197" s="45">
        <f>SUM(H168+H196)</f>
        <v>77.289999999999992</v>
      </c>
      <c r="I197" s="45">
        <f>SUM(I168+I196)</f>
        <v>243.64999999999998</v>
      </c>
      <c r="J197" s="45">
        <f>SUM(J168+J196)</f>
        <v>1797.1799999999998</v>
      </c>
    </row>
    <row r="198" spans="1:10" ht="15.75">
      <c r="A198" s="214" t="s">
        <v>148</v>
      </c>
      <c r="B198" s="214"/>
      <c r="C198" s="214"/>
      <c r="D198" s="214"/>
      <c r="E198" s="214"/>
      <c r="F198" s="214"/>
      <c r="G198" s="214"/>
      <c r="H198" s="214"/>
      <c r="I198" s="214"/>
      <c r="J198" s="214"/>
    </row>
    <row r="199" spans="1:10">
      <c r="A199" s="215" t="s">
        <v>104</v>
      </c>
      <c r="B199" s="215"/>
      <c r="C199" s="215"/>
      <c r="D199" s="50"/>
      <c r="E199" s="50"/>
      <c r="F199" s="50"/>
      <c r="G199" s="33"/>
      <c r="H199" s="33"/>
      <c r="I199" s="33"/>
      <c r="J199" s="33"/>
    </row>
    <row r="200" spans="1:10">
      <c r="A200" s="8">
        <v>467</v>
      </c>
      <c r="B200" s="8" t="s">
        <v>318</v>
      </c>
      <c r="C200" s="27" t="s">
        <v>255</v>
      </c>
      <c r="D200" s="8" t="s">
        <v>295</v>
      </c>
      <c r="E200" s="8">
        <v>126</v>
      </c>
      <c r="F200" s="8">
        <v>92</v>
      </c>
      <c r="G200" s="9">
        <v>13.8</v>
      </c>
      <c r="H200" s="9">
        <v>14.8</v>
      </c>
      <c r="I200" s="9">
        <v>1.9</v>
      </c>
      <c r="J200" s="9">
        <v>247</v>
      </c>
    </row>
    <row r="201" spans="1:10">
      <c r="A201" s="8"/>
      <c r="B201" s="8"/>
      <c r="C201" s="8"/>
      <c r="D201" s="8" t="s">
        <v>84</v>
      </c>
      <c r="E201" s="8">
        <v>14.4</v>
      </c>
      <c r="F201" s="8">
        <v>12.6</v>
      </c>
      <c r="G201" s="15"/>
      <c r="H201" s="15"/>
      <c r="I201" s="15"/>
      <c r="J201" s="15"/>
    </row>
    <row r="202" spans="1:10">
      <c r="A202" s="8"/>
      <c r="B202" s="8"/>
      <c r="C202" s="8"/>
      <c r="D202" s="27" t="s">
        <v>70</v>
      </c>
      <c r="E202" s="8">
        <v>16</v>
      </c>
      <c r="F202" s="8">
        <v>16</v>
      </c>
      <c r="G202" s="15"/>
      <c r="H202" s="15"/>
      <c r="I202" s="15"/>
      <c r="J202" s="15"/>
    </row>
    <row r="203" spans="1:10">
      <c r="A203" s="8"/>
      <c r="B203" s="8"/>
      <c r="C203" s="8"/>
      <c r="D203" s="8" t="s">
        <v>77</v>
      </c>
      <c r="E203" s="34" t="s">
        <v>296</v>
      </c>
      <c r="F203" s="8">
        <v>9</v>
      </c>
      <c r="G203" s="15"/>
      <c r="H203" s="15"/>
      <c r="I203" s="15"/>
      <c r="J203" s="15"/>
    </row>
    <row r="204" spans="1:10">
      <c r="A204" s="19"/>
      <c r="B204" s="19"/>
      <c r="C204" s="19"/>
      <c r="D204" s="27" t="s">
        <v>86</v>
      </c>
      <c r="E204" s="8">
        <v>3</v>
      </c>
      <c r="F204" s="8">
        <v>3</v>
      </c>
      <c r="G204" s="15"/>
      <c r="H204" s="15"/>
      <c r="I204" s="15"/>
      <c r="J204" s="15"/>
    </row>
    <row r="205" spans="1:10">
      <c r="A205" s="71">
        <v>454</v>
      </c>
      <c r="B205" s="69" t="s">
        <v>95</v>
      </c>
      <c r="C205" s="70">
        <v>50</v>
      </c>
      <c r="D205" s="70" t="s">
        <v>297</v>
      </c>
      <c r="E205" s="71">
        <v>50</v>
      </c>
      <c r="F205" s="71">
        <v>50</v>
      </c>
      <c r="G205" s="72">
        <v>0.59</v>
      </c>
      <c r="H205" s="72">
        <v>2.06</v>
      </c>
      <c r="I205" s="72">
        <v>3.72</v>
      </c>
      <c r="J205" s="72">
        <v>35.799999999999997</v>
      </c>
    </row>
    <row r="206" spans="1:10">
      <c r="A206" s="8" t="s">
        <v>315</v>
      </c>
      <c r="B206" s="8" t="s">
        <v>304</v>
      </c>
      <c r="C206" s="8">
        <v>180</v>
      </c>
      <c r="D206" s="8" t="s">
        <v>117</v>
      </c>
      <c r="E206" s="8">
        <v>53.9</v>
      </c>
      <c r="F206" s="8">
        <v>53.9</v>
      </c>
      <c r="G206" s="9">
        <v>4.1399999999999997</v>
      </c>
      <c r="H206" s="9">
        <v>15.12</v>
      </c>
      <c r="I206" s="9">
        <v>38.159999999999997</v>
      </c>
      <c r="J206" s="9">
        <v>313.2</v>
      </c>
    </row>
    <row r="207" spans="1:10">
      <c r="A207" s="8"/>
      <c r="B207" s="8"/>
      <c r="C207" s="8"/>
      <c r="D207" s="8" t="s">
        <v>85</v>
      </c>
      <c r="E207" s="8">
        <v>15.12</v>
      </c>
      <c r="F207" s="8">
        <v>11.4</v>
      </c>
      <c r="G207" s="9"/>
      <c r="H207" s="9"/>
      <c r="I207" s="9"/>
      <c r="J207" s="9"/>
    </row>
    <row r="208" spans="1:10">
      <c r="A208" s="8"/>
      <c r="B208" s="8"/>
      <c r="C208" s="8"/>
      <c r="D208" s="8" t="s">
        <v>84</v>
      </c>
      <c r="E208" s="8">
        <v>14.3</v>
      </c>
      <c r="F208" s="8">
        <v>11.9</v>
      </c>
      <c r="G208" s="9"/>
      <c r="H208" s="9"/>
      <c r="I208" s="9"/>
      <c r="J208" s="9"/>
    </row>
    <row r="209" spans="1:10">
      <c r="A209" s="8"/>
      <c r="B209" s="8"/>
      <c r="C209" s="8"/>
      <c r="D209" s="8" t="s">
        <v>5</v>
      </c>
      <c r="E209" s="8">
        <v>6</v>
      </c>
      <c r="F209" s="8">
        <v>6</v>
      </c>
      <c r="G209" s="9"/>
      <c r="H209" s="9"/>
      <c r="I209" s="9"/>
      <c r="J209" s="9"/>
    </row>
    <row r="210" spans="1:10">
      <c r="A210" s="12"/>
      <c r="B210" s="12"/>
      <c r="C210" s="12"/>
      <c r="D210" s="12" t="s">
        <v>149</v>
      </c>
      <c r="E210" s="12">
        <v>10</v>
      </c>
      <c r="F210" s="12">
        <v>10</v>
      </c>
      <c r="G210" s="13"/>
      <c r="H210" s="13"/>
      <c r="I210" s="13"/>
      <c r="J210" s="13"/>
    </row>
    <row r="211" spans="1:10">
      <c r="A211" s="8">
        <v>493</v>
      </c>
      <c r="B211" s="8" t="s">
        <v>300</v>
      </c>
      <c r="C211" s="8">
        <v>200</v>
      </c>
      <c r="D211" s="8" t="s">
        <v>113</v>
      </c>
      <c r="E211" s="8">
        <v>50</v>
      </c>
      <c r="F211" s="8">
        <v>50</v>
      </c>
      <c r="G211" s="9">
        <v>0.1</v>
      </c>
      <c r="H211" s="9">
        <v>0</v>
      </c>
      <c r="I211" s="9">
        <v>16</v>
      </c>
      <c r="J211" s="9">
        <v>63</v>
      </c>
    </row>
    <row r="212" spans="1:10">
      <c r="A212" s="8"/>
      <c r="B212" s="8"/>
      <c r="C212" s="8"/>
      <c r="D212" s="8" t="s">
        <v>301</v>
      </c>
      <c r="E212" s="8">
        <v>2</v>
      </c>
      <c r="F212" s="8">
        <v>2</v>
      </c>
      <c r="G212" s="9"/>
      <c r="H212" s="9"/>
      <c r="I212" s="9"/>
      <c r="J212" s="9"/>
    </row>
    <row r="213" spans="1:10">
      <c r="A213" s="8"/>
      <c r="B213" s="8"/>
      <c r="C213" s="8"/>
      <c r="D213" s="8" t="s">
        <v>75</v>
      </c>
      <c r="E213" s="8">
        <v>15</v>
      </c>
      <c r="F213" s="8">
        <v>15</v>
      </c>
      <c r="G213" s="14"/>
      <c r="H213" s="14"/>
      <c r="I213" s="14"/>
      <c r="J213" s="7"/>
    </row>
    <row r="214" spans="1:10">
      <c r="A214" s="8"/>
      <c r="B214" s="8"/>
      <c r="C214" s="8"/>
      <c r="D214" s="8" t="s">
        <v>74</v>
      </c>
      <c r="E214" s="8">
        <v>150</v>
      </c>
      <c r="F214" s="8">
        <v>150</v>
      </c>
      <c r="G214" s="14"/>
      <c r="H214" s="14"/>
      <c r="I214" s="14"/>
      <c r="J214" s="7"/>
    </row>
    <row r="215" spans="1:10">
      <c r="A215" s="8" t="s">
        <v>314</v>
      </c>
      <c r="B215" s="8" t="s">
        <v>313</v>
      </c>
      <c r="C215" s="8">
        <v>65</v>
      </c>
      <c r="D215" s="8" t="s">
        <v>309</v>
      </c>
      <c r="E215" s="8">
        <v>50</v>
      </c>
      <c r="F215" s="8">
        <v>50</v>
      </c>
      <c r="G215" s="13">
        <v>3.75</v>
      </c>
      <c r="H215" s="13">
        <v>1.45</v>
      </c>
      <c r="I215" s="13">
        <v>25.7</v>
      </c>
      <c r="J215" s="13">
        <v>131</v>
      </c>
    </row>
    <row r="216" spans="1:10">
      <c r="A216" s="8"/>
      <c r="B216" s="8"/>
      <c r="C216" s="8"/>
      <c r="D216" s="8" t="s">
        <v>0</v>
      </c>
      <c r="E216" s="8">
        <v>15.2</v>
      </c>
      <c r="F216" s="8">
        <v>15</v>
      </c>
      <c r="G216" s="9">
        <v>4</v>
      </c>
      <c r="H216" s="9">
        <v>4</v>
      </c>
      <c r="I216" s="9">
        <v>0</v>
      </c>
      <c r="J216" s="9">
        <v>51</v>
      </c>
    </row>
    <row r="217" spans="1:10" ht="13.5">
      <c r="A217" s="203" t="s">
        <v>82</v>
      </c>
      <c r="B217" s="204"/>
      <c r="C217" s="204"/>
      <c r="D217" s="204"/>
      <c r="E217" s="204"/>
      <c r="F217" s="205"/>
      <c r="G217" s="18">
        <f>SUM(G200:G216)</f>
        <v>26.380000000000003</v>
      </c>
      <c r="H217" s="18">
        <f>SUM(H200:H216)</f>
        <v>37.43</v>
      </c>
      <c r="I217" s="18">
        <f>SUM(I200:I216)</f>
        <v>85.47999999999999</v>
      </c>
      <c r="J217" s="18">
        <f>SUM(J200:J216)</f>
        <v>841</v>
      </c>
    </row>
    <row r="218" spans="1:10">
      <c r="A218" s="203" t="s">
        <v>115</v>
      </c>
      <c r="B218" s="204"/>
      <c r="C218" s="205"/>
      <c r="D218" s="30"/>
      <c r="E218" s="30"/>
      <c r="F218" s="30"/>
      <c r="G218" s="14"/>
      <c r="H218" s="14"/>
      <c r="I218" s="14"/>
      <c r="J218" s="14"/>
    </row>
    <row r="219" spans="1:10">
      <c r="A219" s="8">
        <v>3</v>
      </c>
      <c r="B219" s="8" t="s">
        <v>292</v>
      </c>
      <c r="C219" s="8">
        <v>100</v>
      </c>
      <c r="D219" s="41" t="s">
        <v>172</v>
      </c>
      <c r="E219" s="8">
        <v>71.3</v>
      </c>
      <c r="F219" s="8">
        <v>58</v>
      </c>
      <c r="G219" s="9">
        <v>1.4</v>
      </c>
      <c r="H219" s="9">
        <v>10</v>
      </c>
      <c r="I219" s="9">
        <v>6</v>
      </c>
      <c r="J219" s="9">
        <v>120</v>
      </c>
    </row>
    <row r="220" spans="1:10">
      <c r="A220" s="8"/>
      <c r="B220" s="8" t="s">
        <v>293</v>
      </c>
      <c r="C220" s="8"/>
      <c r="D220" s="41" t="s">
        <v>294</v>
      </c>
      <c r="E220" s="8">
        <v>33.200000000000003</v>
      </c>
      <c r="F220" s="8">
        <v>20</v>
      </c>
      <c r="G220" s="47"/>
      <c r="H220" s="47"/>
      <c r="I220" s="47"/>
      <c r="J220" s="47"/>
    </row>
    <row r="221" spans="1:10">
      <c r="A221" s="8"/>
      <c r="B221" s="8"/>
      <c r="C221" s="8"/>
      <c r="D221" s="41" t="s">
        <v>91</v>
      </c>
      <c r="E221" s="8">
        <v>10</v>
      </c>
      <c r="F221" s="8">
        <v>10</v>
      </c>
      <c r="G221" s="47"/>
      <c r="H221" s="47"/>
      <c r="I221" s="47"/>
      <c r="J221" s="47"/>
    </row>
    <row r="222" spans="1:10">
      <c r="A222" s="8"/>
      <c r="B222" s="8"/>
      <c r="C222" s="8"/>
      <c r="D222" s="41" t="s">
        <v>85</v>
      </c>
      <c r="E222" s="8">
        <v>25</v>
      </c>
      <c r="F222" s="8">
        <v>20</v>
      </c>
      <c r="G222" s="47"/>
      <c r="H222" s="47"/>
      <c r="I222" s="47"/>
      <c r="J222" s="47"/>
    </row>
    <row r="223" spans="1:10">
      <c r="A223" s="8"/>
      <c r="B223" s="62"/>
      <c r="C223" s="62"/>
      <c r="D223" s="61" t="s">
        <v>142</v>
      </c>
      <c r="E223" s="62">
        <v>0.1</v>
      </c>
      <c r="F223" s="62">
        <v>0.1</v>
      </c>
      <c r="G223" s="47"/>
      <c r="H223" s="47"/>
      <c r="I223" s="47"/>
      <c r="J223" s="47"/>
    </row>
    <row r="224" spans="1:10">
      <c r="A224" s="8"/>
      <c r="B224" s="8"/>
      <c r="C224" s="8"/>
      <c r="D224" s="41" t="s">
        <v>75</v>
      </c>
      <c r="E224" s="8">
        <v>1.25</v>
      </c>
      <c r="F224" s="8">
        <v>1.25</v>
      </c>
      <c r="G224" s="65"/>
      <c r="H224" s="47"/>
      <c r="I224" s="47"/>
      <c r="J224" s="47"/>
    </row>
    <row r="225" spans="1:10">
      <c r="A225" s="8">
        <v>62</v>
      </c>
      <c r="B225" s="52" t="s">
        <v>285</v>
      </c>
      <c r="C225" s="8">
        <v>250</v>
      </c>
      <c r="D225" s="8" t="s">
        <v>173</v>
      </c>
      <c r="E225" s="8">
        <v>100</v>
      </c>
      <c r="F225" s="8">
        <v>75</v>
      </c>
      <c r="G225" s="9">
        <v>5.7</v>
      </c>
      <c r="H225" s="9">
        <v>4.3</v>
      </c>
      <c r="I225" s="9">
        <v>17.87</v>
      </c>
      <c r="J225" s="9">
        <v>139.35</v>
      </c>
    </row>
    <row r="226" spans="1:10">
      <c r="A226" s="8"/>
      <c r="B226" s="8" t="s">
        <v>260</v>
      </c>
      <c r="C226" s="8"/>
      <c r="D226" s="8" t="s">
        <v>85</v>
      </c>
      <c r="E226" s="8">
        <v>12.5</v>
      </c>
      <c r="F226" s="8">
        <v>10</v>
      </c>
      <c r="G226" s="47"/>
      <c r="H226" s="47"/>
      <c r="I226" s="47"/>
      <c r="J226" s="47"/>
    </row>
    <row r="227" spans="1:10">
      <c r="A227" s="8"/>
      <c r="B227" s="8"/>
      <c r="C227" s="8"/>
      <c r="D227" s="8" t="s">
        <v>84</v>
      </c>
      <c r="E227" s="8">
        <v>11.9</v>
      </c>
      <c r="F227" s="8">
        <v>10</v>
      </c>
      <c r="G227" s="47"/>
      <c r="H227" s="47"/>
      <c r="I227" s="47"/>
      <c r="J227" s="47"/>
    </row>
    <row r="228" spans="1:10">
      <c r="A228" s="8"/>
      <c r="B228" s="8"/>
      <c r="C228" s="8"/>
      <c r="D228" s="8" t="s">
        <v>86</v>
      </c>
      <c r="E228" s="8">
        <v>2.4</v>
      </c>
      <c r="F228" s="8">
        <v>2.4</v>
      </c>
      <c r="G228" s="47"/>
      <c r="H228" s="47"/>
      <c r="I228" s="47"/>
      <c r="J228" s="47"/>
    </row>
    <row r="229" spans="1:10">
      <c r="A229" s="8"/>
      <c r="B229" s="8"/>
      <c r="C229" s="8"/>
      <c r="D229" s="8" t="s">
        <v>92</v>
      </c>
      <c r="E229" s="8">
        <v>190</v>
      </c>
      <c r="F229" s="8">
        <v>190</v>
      </c>
      <c r="G229" s="47"/>
      <c r="H229" s="47"/>
      <c r="I229" s="47"/>
      <c r="J229" s="47"/>
    </row>
    <row r="230" spans="1:10">
      <c r="A230" s="8"/>
      <c r="B230" s="8"/>
      <c r="C230" s="216" t="s">
        <v>270</v>
      </c>
      <c r="D230" s="217"/>
      <c r="E230" s="8">
        <v>10</v>
      </c>
      <c r="F230" s="8">
        <v>10</v>
      </c>
      <c r="G230" s="47"/>
      <c r="H230" s="47"/>
      <c r="I230" s="47"/>
      <c r="J230" s="47"/>
    </row>
    <row r="231" spans="1:10">
      <c r="A231" s="8"/>
      <c r="B231" s="8"/>
      <c r="C231" s="8"/>
      <c r="D231" s="8" t="s">
        <v>120</v>
      </c>
      <c r="E231" s="8">
        <v>8.6999999999999993</v>
      </c>
      <c r="F231" s="8" t="s">
        <v>271</v>
      </c>
      <c r="G231" s="47"/>
      <c r="H231" s="47"/>
      <c r="I231" s="47"/>
      <c r="J231" s="47"/>
    </row>
    <row r="232" spans="1:10">
      <c r="A232" s="8"/>
      <c r="B232" s="8"/>
      <c r="C232" s="8"/>
      <c r="D232" s="8" t="s">
        <v>77</v>
      </c>
      <c r="E232" s="165">
        <v>2.5</v>
      </c>
      <c r="F232" s="8">
        <v>2.5</v>
      </c>
      <c r="G232" s="47"/>
      <c r="H232" s="47"/>
      <c r="I232" s="47"/>
      <c r="J232" s="47"/>
    </row>
    <row r="233" spans="1:10">
      <c r="A233" s="8"/>
      <c r="B233" s="8"/>
      <c r="C233" s="8"/>
      <c r="D233" s="8" t="s">
        <v>74</v>
      </c>
      <c r="E233" s="165">
        <v>1.7</v>
      </c>
      <c r="F233" s="8">
        <v>1.7</v>
      </c>
      <c r="G233" s="47"/>
      <c r="H233" s="47"/>
      <c r="I233" s="47"/>
      <c r="J233" s="47"/>
    </row>
    <row r="234" spans="1:10">
      <c r="A234" s="8"/>
      <c r="B234" s="8"/>
      <c r="C234" s="8"/>
      <c r="D234" s="66" t="s">
        <v>175</v>
      </c>
      <c r="E234" s="10">
        <v>190</v>
      </c>
      <c r="F234" s="10">
        <v>190</v>
      </c>
      <c r="G234" s="65"/>
      <c r="H234" s="47"/>
      <c r="I234" s="47"/>
      <c r="J234" s="47"/>
    </row>
    <row r="235" spans="1:10">
      <c r="A235" s="41"/>
      <c r="B235" s="41"/>
      <c r="C235" s="8"/>
      <c r="D235" s="8" t="s">
        <v>93</v>
      </c>
      <c r="E235" s="8">
        <v>20</v>
      </c>
      <c r="F235" s="8">
        <v>12.5</v>
      </c>
      <c r="G235" s="9">
        <v>2.9</v>
      </c>
      <c r="H235" s="9">
        <v>2</v>
      </c>
      <c r="I235" s="9">
        <v>7.0000000000000007E-2</v>
      </c>
      <c r="J235" s="9">
        <v>30.35</v>
      </c>
    </row>
    <row r="236" spans="1:10">
      <c r="A236" s="27">
        <v>399</v>
      </c>
      <c r="B236" s="27" t="s">
        <v>351</v>
      </c>
      <c r="C236" s="27" t="s">
        <v>256</v>
      </c>
      <c r="D236" s="8" t="s">
        <v>319</v>
      </c>
      <c r="E236" s="8">
        <v>86.4</v>
      </c>
      <c r="F236" s="8">
        <v>72</v>
      </c>
      <c r="G236" s="26">
        <v>15.6</v>
      </c>
      <c r="H236" s="26">
        <v>10.5</v>
      </c>
      <c r="I236" s="26">
        <v>10.6</v>
      </c>
      <c r="J236" s="26">
        <v>199.8</v>
      </c>
    </row>
    <row r="237" spans="1:10">
      <c r="A237" s="27"/>
      <c r="B237" s="27"/>
      <c r="C237" s="27"/>
      <c r="D237" s="27" t="s">
        <v>85</v>
      </c>
      <c r="E237" s="27">
        <v>13.5</v>
      </c>
      <c r="F237" s="27">
        <v>9.9</v>
      </c>
      <c r="G237" s="15"/>
      <c r="H237" s="15"/>
      <c r="I237" s="15"/>
      <c r="J237" s="15"/>
    </row>
    <row r="238" spans="1:10">
      <c r="A238" s="27"/>
      <c r="B238" s="27"/>
      <c r="C238" s="27"/>
      <c r="D238" s="8" t="s">
        <v>77</v>
      </c>
      <c r="E238" s="169" t="s">
        <v>320</v>
      </c>
      <c r="F238" s="27">
        <v>15</v>
      </c>
      <c r="G238" s="15"/>
      <c r="H238" s="15"/>
      <c r="I238" s="15"/>
      <c r="J238" s="15"/>
    </row>
    <row r="239" spans="1:10">
      <c r="A239" s="27"/>
      <c r="B239" s="27"/>
      <c r="C239" s="27"/>
      <c r="D239" s="8" t="s">
        <v>356</v>
      </c>
      <c r="E239" s="27">
        <v>15.3</v>
      </c>
      <c r="F239" s="27">
        <v>15.3</v>
      </c>
      <c r="G239" s="15"/>
      <c r="H239" s="15"/>
      <c r="I239" s="15"/>
      <c r="J239" s="15"/>
    </row>
    <row r="240" spans="1:10">
      <c r="A240" s="27"/>
      <c r="B240" s="27"/>
      <c r="C240" s="27"/>
      <c r="D240" s="8" t="s">
        <v>86</v>
      </c>
      <c r="E240" s="27">
        <v>9</v>
      </c>
      <c r="F240" s="27">
        <v>9</v>
      </c>
      <c r="G240" s="15"/>
      <c r="H240" s="15"/>
      <c r="I240" s="15"/>
      <c r="J240" s="15"/>
    </row>
    <row r="241" spans="1:10">
      <c r="A241" s="71">
        <v>454</v>
      </c>
      <c r="B241" s="69" t="s">
        <v>95</v>
      </c>
      <c r="C241" s="70">
        <v>30</v>
      </c>
      <c r="D241" s="70" t="s">
        <v>297</v>
      </c>
      <c r="E241" s="71">
        <v>30</v>
      </c>
      <c r="F241" s="71">
        <v>30</v>
      </c>
      <c r="G241" s="72">
        <v>0.35</v>
      </c>
      <c r="H241" s="72">
        <v>1.24</v>
      </c>
      <c r="I241" s="72">
        <v>2.23</v>
      </c>
      <c r="J241" s="72">
        <v>21.5</v>
      </c>
    </row>
    <row r="242" spans="1:10">
      <c r="A242" s="27">
        <v>429</v>
      </c>
      <c r="B242" s="25" t="s">
        <v>32</v>
      </c>
      <c r="C242" s="25">
        <v>180</v>
      </c>
      <c r="D242" s="25" t="s">
        <v>88</v>
      </c>
      <c r="E242" s="25">
        <v>203.4</v>
      </c>
      <c r="F242" s="25">
        <v>151</v>
      </c>
      <c r="G242" s="26">
        <v>3.78</v>
      </c>
      <c r="H242" s="26">
        <v>7.92</v>
      </c>
      <c r="I242" s="26">
        <v>19.62</v>
      </c>
      <c r="J242" s="26">
        <v>165.6</v>
      </c>
    </row>
    <row r="243" spans="1:10">
      <c r="A243" s="27"/>
      <c r="B243" s="27"/>
      <c r="C243" s="27"/>
      <c r="D243" s="27" t="s">
        <v>80</v>
      </c>
      <c r="E243" s="27">
        <v>8</v>
      </c>
      <c r="F243" s="27">
        <v>8</v>
      </c>
      <c r="G243" s="51"/>
      <c r="H243" s="51"/>
      <c r="I243" s="51"/>
      <c r="J243" s="51"/>
    </row>
    <row r="244" spans="1:10">
      <c r="A244" s="27"/>
      <c r="B244" s="27"/>
      <c r="C244" s="27"/>
      <c r="D244" s="27" t="s">
        <v>70</v>
      </c>
      <c r="E244" s="27">
        <v>24</v>
      </c>
      <c r="F244" s="27">
        <v>23</v>
      </c>
      <c r="G244" s="51"/>
      <c r="H244" s="51"/>
      <c r="I244" s="51"/>
      <c r="J244" s="51"/>
    </row>
    <row r="245" spans="1:10">
      <c r="A245" s="27">
        <v>507</v>
      </c>
      <c r="B245" s="27" t="s">
        <v>97</v>
      </c>
      <c r="C245" s="27">
        <v>200</v>
      </c>
      <c r="D245" s="27" t="s">
        <v>98</v>
      </c>
      <c r="E245" s="27">
        <v>45.4</v>
      </c>
      <c r="F245" s="27">
        <v>40</v>
      </c>
      <c r="G245" s="26">
        <v>0.5</v>
      </c>
      <c r="H245" s="26">
        <v>0.2</v>
      </c>
      <c r="I245" s="26">
        <v>23.1</v>
      </c>
      <c r="J245" s="26">
        <v>96</v>
      </c>
    </row>
    <row r="246" spans="1:10">
      <c r="A246" s="28"/>
      <c r="B246" s="27"/>
      <c r="C246" s="27"/>
      <c r="D246" s="27" t="s">
        <v>75</v>
      </c>
      <c r="E246" s="27">
        <v>15</v>
      </c>
      <c r="F246" s="27">
        <v>15</v>
      </c>
      <c r="G246" s="29"/>
      <c r="H246" s="29"/>
      <c r="I246" s="29"/>
      <c r="J246" s="29"/>
    </row>
    <row r="247" spans="1:10">
      <c r="A247" s="28"/>
      <c r="B247" s="27"/>
      <c r="C247" s="27"/>
      <c r="D247" s="27" t="s">
        <v>74</v>
      </c>
      <c r="E247" s="27">
        <v>162</v>
      </c>
      <c r="F247" s="27">
        <v>162</v>
      </c>
      <c r="G247" s="29"/>
      <c r="H247" s="29"/>
      <c r="I247" s="29"/>
      <c r="J247" s="29"/>
    </row>
    <row r="248" spans="1:10">
      <c r="A248" s="24"/>
      <c r="B248" s="8"/>
      <c r="C248" s="8"/>
      <c r="D248" s="8" t="s">
        <v>99</v>
      </c>
      <c r="E248" s="8">
        <v>42</v>
      </c>
      <c r="F248" s="8">
        <v>40</v>
      </c>
      <c r="G248" s="7"/>
      <c r="H248" s="7"/>
      <c r="I248" s="7"/>
      <c r="J248" s="23"/>
    </row>
    <row r="249" spans="1:10">
      <c r="A249" s="8">
        <v>108</v>
      </c>
      <c r="B249" s="8" t="s">
        <v>78</v>
      </c>
      <c r="C249" s="8">
        <v>50</v>
      </c>
      <c r="D249" s="8" t="s">
        <v>79</v>
      </c>
      <c r="E249" s="8">
        <v>50</v>
      </c>
      <c r="F249" s="8">
        <v>50</v>
      </c>
      <c r="G249" s="9">
        <v>3.8</v>
      </c>
      <c r="H249" s="9">
        <v>0.4</v>
      </c>
      <c r="I249" s="9">
        <v>24.5</v>
      </c>
      <c r="J249" s="9">
        <v>117.5</v>
      </c>
    </row>
    <row r="250" spans="1:10">
      <c r="A250" s="8">
        <v>109</v>
      </c>
      <c r="B250" s="8" t="s">
        <v>100</v>
      </c>
      <c r="C250" s="8">
        <v>50</v>
      </c>
      <c r="D250" s="8" t="s">
        <v>101</v>
      </c>
      <c r="E250" s="8">
        <v>50</v>
      </c>
      <c r="F250" s="8">
        <v>50</v>
      </c>
      <c r="G250" s="9">
        <v>3.3</v>
      </c>
      <c r="H250" s="9">
        <v>0.6</v>
      </c>
      <c r="I250" s="9">
        <v>16.7</v>
      </c>
      <c r="J250" s="9">
        <v>87</v>
      </c>
    </row>
    <row r="251" spans="1:10" ht="13.5">
      <c r="A251" s="203" t="s">
        <v>102</v>
      </c>
      <c r="B251" s="204"/>
      <c r="C251" s="205"/>
      <c r="D251" s="118"/>
      <c r="E251" s="118"/>
      <c r="F251" s="118"/>
      <c r="G251" s="18">
        <f>SUM(G224:G250)</f>
        <v>35.93</v>
      </c>
      <c r="H251" s="18">
        <f>SUM(H224:H250)</f>
        <v>27.16</v>
      </c>
      <c r="I251" s="18">
        <f>SUM(I224:I250)</f>
        <v>114.69000000000001</v>
      </c>
      <c r="J251" s="18">
        <f>SUM(J224:J250)</f>
        <v>857.1</v>
      </c>
    </row>
    <row r="252" spans="1:10" ht="13.5">
      <c r="A252" s="203" t="s">
        <v>103</v>
      </c>
      <c r="B252" s="204"/>
      <c r="C252" s="205"/>
      <c r="D252" s="118"/>
      <c r="E252" s="118"/>
      <c r="F252" s="118"/>
      <c r="G252" s="18">
        <f>G251+G217</f>
        <v>62.31</v>
      </c>
      <c r="H252" s="18">
        <f>H251+H217</f>
        <v>64.59</v>
      </c>
      <c r="I252" s="18">
        <f>I251+I217</f>
        <v>200.17000000000002</v>
      </c>
      <c r="J252" s="18">
        <f>J251+J217</f>
        <v>1698.1</v>
      </c>
    </row>
    <row r="253" spans="1:10" ht="15.75">
      <c r="A253" s="206" t="s">
        <v>374</v>
      </c>
      <c r="B253" s="207"/>
      <c r="C253" s="207"/>
      <c r="D253" s="208"/>
      <c r="E253" s="30"/>
      <c r="F253" s="30"/>
      <c r="G253" s="53"/>
      <c r="H253" s="53"/>
      <c r="I253" s="53"/>
      <c r="J253" s="53"/>
    </row>
    <row r="254" spans="1:10">
      <c r="A254" s="211" t="s">
        <v>104</v>
      </c>
      <c r="B254" s="211"/>
      <c r="C254" s="211"/>
      <c r="D254" s="8"/>
      <c r="E254" s="8"/>
      <c r="F254" s="8"/>
      <c r="G254" s="54"/>
      <c r="H254" s="54"/>
      <c r="I254" s="54"/>
      <c r="J254" s="9"/>
    </row>
    <row r="255" spans="1:10">
      <c r="A255" s="8">
        <v>173</v>
      </c>
      <c r="B255" s="8" t="s">
        <v>69</v>
      </c>
      <c r="C255" s="8">
        <v>150</v>
      </c>
      <c r="D255" s="8" t="s">
        <v>70</v>
      </c>
      <c r="E255" s="8">
        <v>75</v>
      </c>
      <c r="F255" s="8">
        <v>75</v>
      </c>
      <c r="G255" s="9">
        <v>5.85</v>
      </c>
      <c r="H255" s="9">
        <v>7.1</v>
      </c>
      <c r="I255" s="9">
        <v>26.9</v>
      </c>
      <c r="J255" s="9">
        <v>212.2</v>
      </c>
    </row>
    <row r="256" spans="1:10" ht="38.25">
      <c r="A256" s="10" t="s">
        <v>71</v>
      </c>
      <c r="B256" s="8"/>
      <c r="C256" s="8"/>
      <c r="D256" s="10" t="s">
        <v>72</v>
      </c>
      <c r="E256" s="8" t="s">
        <v>357</v>
      </c>
      <c r="F256" s="8" t="s">
        <v>357</v>
      </c>
      <c r="G256" s="11"/>
      <c r="H256" s="11"/>
      <c r="I256" s="11"/>
      <c r="J256" s="11"/>
    </row>
    <row r="257" spans="1:10">
      <c r="A257" s="8"/>
      <c r="B257" s="8"/>
      <c r="C257" s="8"/>
      <c r="D257" s="8" t="s">
        <v>73</v>
      </c>
      <c r="E257" s="8">
        <v>4.5</v>
      </c>
      <c r="F257" s="8">
        <v>4.5</v>
      </c>
      <c r="G257" s="11"/>
      <c r="H257" s="11"/>
      <c r="I257" s="11"/>
      <c r="J257" s="11"/>
    </row>
    <row r="258" spans="1:10">
      <c r="A258" s="8"/>
      <c r="B258" s="8"/>
      <c r="C258" s="8"/>
      <c r="D258" s="8" t="s">
        <v>74</v>
      </c>
      <c r="E258" s="8">
        <v>56</v>
      </c>
      <c r="F258" s="8">
        <v>56</v>
      </c>
      <c r="G258" s="11"/>
      <c r="H258" s="11"/>
      <c r="I258" s="11"/>
      <c r="J258" s="11"/>
    </row>
    <row r="259" spans="1:10">
      <c r="A259" s="8"/>
      <c r="B259" s="8"/>
      <c r="C259" s="8"/>
      <c r="D259" s="8" t="s">
        <v>75</v>
      </c>
      <c r="E259" s="8">
        <v>5</v>
      </c>
      <c r="F259" s="8">
        <v>5</v>
      </c>
      <c r="G259" s="11"/>
      <c r="H259" s="11"/>
      <c r="I259" s="11"/>
      <c r="J259" s="11"/>
    </row>
    <row r="260" spans="1:10">
      <c r="A260" s="8">
        <v>173</v>
      </c>
      <c r="B260" s="170" t="s">
        <v>321</v>
      </c>
      <c r="C260" s="8">
        <v>150</v>
      </c>
      <c r="D260" s="8" t="s">
        <v>77</v>
      </c>
      <c r="E260" s="8">
        <v>50.75</v>
      </c>
      <c r="F260" s="8">
        <v>50</v>
      </c>
      <c r="G260" s="9">
        <v>16.75</v>
      </c>
      <c r="H260" s="9">
        <v>14</v>
      </c>
      <c r="I260" s="9">
        <v>2.29</v>
      </c>
      <c r="J260" s="9">
        <v>203.9</v>
      </c>
    </row>
    <row r="261" spans="1:10">
      <c r="A261" s="10"/>
      <c r="B261" s="8"/>
      <c r="C261" s="8"/>
      <c r="D261" s="8" t="s">
        <v>70</v>
      </c>
      <c r="E261" s="8">
        <v>40</v>
      </c>
      <c r="F261" s="8">
        <v>40</v>
      </c>
      <c r="G261" s="9"/>
      <c r="H261" s="9"/>
      <c r="I261" s="9"/>
      <c r="J261" s="9"/>
    </row>
    <row r="262" spans="1:10">
      <c r="A262" s="8"/>
      <c r="B262" s="8"/>
      <c r="C262" s="8"/>
      <c r="D262" s="8" t="s">
        <v>322</v>
      </c>
      <c r="E262" s="8">
        <v>41</v>
      </c>
      <c r="F262" s="8">
        <v>40</v>
      </c>
      <c r="G262" s="9"/>
      <c r="H262" s="9"/>
      <c r="I262" s="9"/>
      <c r="J262" s="9"/>
    </row>
    <row r="263" spans="1:10">
      <c r="A263" s="8"/>
      <c r="B263" s="8"/>
      <c r="C263" s="8"/>
      <c r="D263" s="8" t="s">
        <v>0</v>
      </c>
      <c r="E263" s="8">
        <v>20.2</v>
      </c>
      <c r="F263" s="8">
        <v>20</v>
      </c>
      <c r="G263" s="11"/>
      <c r="H263" s="11"/>
      <c r="I263" s="11"/>
      <c r="J263" s="11"/>
    </row>
    <row r="264" spans="1:10">
      <c r="A264" s="8"/>
      <c r="B264" s="8"/>
      <c r="C264" s="8"/>
      <c r="D264" s="8" t="s">
        <v>5</v>
      </c>
      <c r="E264" s="8">
        <v>5</v>
      </c>
      <c r="F264" s="8">
        <v>5</v>
      </c>
      <c r="G264" s="11"/>
      <c r="H264" s="11"/>
      <c r="I264" s="11"/>
      <c r="J264" s="11"/>
    </row>
    <row r="265" spans="1:10">
      <c r="A265" s="8">
        <v>494</v>
      </c>
      <c r="B265" s="8" t="s">
        <v>2</v>
      </c>
      <c r="C265" s="8">
        <v>200</v>
      </c>
      <c r="D265" s="8" t="s">
        <v>113</v>
      </c>
      <c r="E265" s="8">
        <v>50</v>
      </c>
      <c r="F265" s="8">
        <v>50</v>
      </c>
      <c r="G265" s="9">
        <v>0</v>
      </c>
      <c r="H265" s="9">
        <v>0</v>
      </c>
      <c r="I265" s="9">
        <v>15.2</v>
      </c>
      <c r="J265" s="9">
        <v>60</v>
      </c>
    </row>
    <row r="266" spans="1:10">
      <c r="A266" s="8"/>
      <c r="B266" s="8"/>
      <c r="C266" s="8"/>
      <c r="D266" s="8" t="s">
        <v>74</v>
      </c>
      <c r="E266" s="8">
        <v>150</v>
      </c>
      <c r="F266" s="8">
        <v>150</v>
      </c>
      <c r="G266" s="15"/>
      <c r="H266" s="15"/>
      <c r="I266" s="15"/>
      <c r="J266" s="15"/>
    </row>
    <row r="267" spans="1:10">
      <c r="A267" s="8"/>
      <c r="B267" s="8"/>
      <c r="C267" s="8"/>
      <c r="D267" s="8" t="s">
        <v>114</v>
      </c>
      <c r="E267" s="8">
        <v>8</v>
      </c>
      <c r="F267" s="8">
        <v>7</v>
      </c>
      <c r="G267" s="15"/>
      <c r="H267" s="15"/>
      <c r="I267" s="15"/>
      <c r="J267" s="15"/>
    </row>
    <row r="268" spans="1:10">
      <c r="A268" s="19"/>
      <c r="B268" s="19"/>
      <c r="C268" s="19"/>
      <c r="D268" s="8" t="s">
        <v>75</v>
      </c>
      <c r="E268" s="8">
        <v>15</v>
      </c>
      <c r="F268" s="8">
        <v>15</v>
      </c>
      <c r="G268" s="15"/>
      <c r="H268" s="15"/>
      <c r="I268" s="15"/>
      <c r="J268" s="15"/>
    </row>
    <row r="269" spans="1:10">
      <c r="A269" s="8">
        <v>108</v>
      </c>
      <c r="B269" s="8" t="s">
        <v>78</v>
      </c>
      <c r="C269" s="8">
        <v>50</v>
      </c>
      <c r="D269" s="8" t="s">
        <v>79</v>
      </c>
      <c r="E269" s="8">
        <v>50</v>
      </c>
      <c r="F269" s="8">
        <v>50</v>
      </c>
      <c r="G269" s="9">
        <v>3.8</v>
      </c>
      <c r="H269" s="9">
        <v>0.4</v>
      </c>
      <c r="I269" s="9">
        <v>24.5</v>
      </c>
      <c r="J269" s="9">
        <v>117.5</v>
      </c>
    </row>
    <row r="270" spans="1:10" ht="13.5">
      <c r="A270" s="203" t="s">
        <v>82</v>
      </c>
      <c r="B270" s="204"/>
      <c r="C270" s="204"/>
      <c r="D270" s="205"/>
      <c r="E270" s="118"/>
      <c r="F270" s="118"/>
      <c r="G270" s="18">
        <f>SUM(G255:G269)</f>
        <v>26.400000000000002</v>
      </c>
      <c r="H270" s="18">
        <f>SUM(H255:H269)</f>
        <v>21.5</v>
      </c>
      <c r="I270" s="18">
        <f>SUM(I255:I269)</f>
        <v>68.89</v>
      </c>
      <c r="J270" s="18">
        <f>SUM(J255:J269)</f>
        <v>593.6</v>
      </c>
    </row>
    <row r="271" spans="1:10">
      <c r="A271" s="211" t="s">
        <v>115</v>
      </c>
      <c r="B271" s="211"/>
      <c r="C271" s="211"/>
      <c r="D271" s="8"/>
      <c r="E271" s="8"/>
      <c r="F271" s="8"/>
      <c r="G271" s="9"/>
      <c r="H271" s="9"/>
      <c r="I271" s="9"/>
      <c r="J271" s="20"/>
    </row>
    <row r="272" spans="1:10">
      <c r="A272" s="27">
        <v>1</v>
      </c>
      <c r="B272" s="27" t="s">
        <v>184</v>
      </c>
      <c r="C272" s="27">
        <v>100</v>
      </c>
      <c r="D272" s="27" t="s">
        <v>119</v>
      </c>
      <c r="E272" s="27">
        <v>156</v>
      </c>
      <c r="F272" s="27">
        <v>125</v>
      </c>
      <c r="G272" s="26">
        <v>2.1</v>
      </c>
      <c r="H272" s="26">
        <v>10.1</v>
      </c>
      <c r="I272" s="59">
        <v>9.3000000000000007</v>
      </c>
      <c r="J272" s="26">
        <v>136</v>
      </c>
    </row>
    <row r="273" spans="1:10">
      <c r="A273" s="27"/>
      <c r="B273" s="27"/>
      <c r="C273" s="27"/>
      <c r="D273" s="27" t="s">
        <v>85</v>
      </c>
      <c r="E273" s="27">
        <v>12.5</v>
      </c>
      <c r="F273" s="27">
        <v>10</v>
      </c>
      <c r="G273" s="27"/>
      <c r="H273" s="27"/>
      <c r="I273" s="27"/>
      <c r="J273" s="26"/>
    </row>
    <row r="274" spans="1:10">
      <c r="A274" s="27"/>
      <c r="B274" s="27"/>
      <c r="C274" s="27"/>
      <c r="D274" s="27" t="s">
        <v>84</v>
      </c>
      <c r="E274" s="27">
        <v>11.6</v>
      </c>
      <c r="F274" s="27">
        <v>10</v>
      </c>
      <c r="G274" s="27"/>
      <c r="H274" s="27"/>
      <c r="I274" s="27"/>
      <c r="J274" s="26"/>
    </row>
    <row r="275" spans="1:10">
      <c r="A275" s="27"/>
      <c r="B275" s="27"/>
      <c r="C275" s="27"/>
      <c r="D275" s="27" t="s">
        <v>75</v>
      </c>
      <c r="E275" s="27">
        <v>3</v>
      </c>
      <c r="F275" s="27">
        <v>3</v>
      </c>
      <c r="G275" s="27"/>
      <c r="H275" s="27"/>
      <c r="I275" s="27"/>
      <c r="J275" s="26"/>
    </row>
    <row r="276" spans="1:10">
      <c r="A276" s="27"/>
      <c r="B276" s="27"/>
      <c r="C276" s="27"/>
      <c r="D276" s="27" t="s">
        <v>149</v>
      </c>
      <c r="E276" s="27">
        <v>10</v>
      </c>
      <c r="F276" s="27">
        <v>10</v>
      </c>
      <c r="G276" s="27"/>
      <c r="H276" s="27"/>
      <c r="I276" s="27"/>
      <c r="J276" s="26"/>
    </row>
    <row r="277" spans="1:10">
      <c r="A277" s="27"/>
      <c r="B277" s="27"/>
      <c r="C277" s="27"/>
      <c r="D277" s="27" t="s">
        <v>185</v>
      </c>
      <c r="E277" s="27">
        <v>0.05</v>
      </c>
      <c r="F277" s="27">
        <v>0.05</v>
      </c>
      <c r="G277" s="27"/>
      <c r="H277" s="27"/>
      <c r="I277" s="27"/>
      <c r="J277" s="26"/>
    </row>
    <row r="278" spans="1:10">
      <c r="A278" s="27">
        <v>131</v>
      </c>
      <c r="B278" s="27" t="s">
        <v>6</v>
      </c>
      <c r="C278" s="27">
        <v>250</v>
      </c>
      <c r="D278" s="8" t="s">
        <v>141</v>
      </c>
      <c r="E278" s="8">
        <v>80</v>
      </c>
      <c r="F278" s="8">
        <v>64</v>
      </c>
      <c r="G278" s="9">
        <v>2.17</v>
      </c>
      <c r="H278" s="9">
        <v>4.45</v>
      </c>
      <c r="I278" s="9">
        <v>17.02</v>
      </c>
      <c r="J278" s="9">
        <v>132.19999999999999</v>
      </c>
    </row>
    <row r="279" spans="1:10">
      <c r="A279" s="27"/>
      <c r="B279" s="27"/>
      <c r="C279" s="27"/>
      <c r="D279" s="8" t="s">
        <v>88</v>
      </c>
      <c r="E279" s="8">
        <v>57.5</v>
      </c>
      <c r="F279" s="8">
        <v>43</v>
      </c>
      <c r="G279" s="15"/>
      <c r="H279" s="15"/>
      <c r="I279" s="15"/>
      <c r="J279" s="15"/>
    </row>
    <row r="280" spans="1:10">
      <c r="A280" s="27"/>
      <c r="B280" s="27"/>
      <c r="C280" s="27"/>
      <c r="D280" s="8" t="s">
        <v>85</v>
      </c>
      <c r="E280" s="8">
        <v>12.5</v>
      </c>
      <c r="F280" s="8">
        <v>10</v>
      </c>
      <c r="G280" s="15"/>
      <c r="H280" s="15"/>
      <c r="I280" s="15"/>
      <c r="J280" s="15"/>
    </row>
    <row r="281" spans="1:10">
      <c r="A281" s="27"/>
      <c r="B281" s="27"/>
      <c r="C281" s="27"/>
      <c r="D281" s="8" t="s">
        <v>90</v>
      </c>
      <c r="E281" s="8">
        <v>13.5</v>
      </c>
      <c r="F281" s="8">
        <v>11.3</v>
      </c>
      <c r="G281" s="15"/>
      <c r="H281" s="15"/>
      <c r="I281" s="15"/>
      <c r="J281" s="15"/>
    </row>
    <row r="282" spans="1:10">
      <c r="A282" s="27"/>
      <c r="B282" s="27"/>
      <c r="C282" s="27"/>
      <c r="D282" s="27" t="s">
        <v>91</v>
      </c>
      <c r="E282" s="27">
        <v>5</v>
      </c>
      <c r="F282" s="27">
        <v>5</v>
      </c>
      <c r="G282" s="15"/>
      <c r="H282" s="15"/>
      <c r="I282" s="15"/>
      <c r="J282" s="15"/>
    </row>
    <row r="283" spans="1:10">
      <c r="A283" s="27"/>
      <c r="B283" s="27"/>
      <c r="C283" s="27"/>
      <c r="D283" s="27" t="s">
        <v>75</v>
      </c>
      <c r="E283" s="27">
        <v>2.5</v>
      </c>
      <c r="F283" s="27">
        <v>2.5</v>
      </c>
      <c r="G283" s="15"/>
      <c r="H283" s="15"/>
      <c r="I283" s="15"/>
      <c r="J283" s="15"/>
    </row>
    <row r="284" spans="1:10">
      <c r="A284" s="27"/>
      <c r="B284" s="27"/>
      <c r="C284" s="27"/>
      <c r="D284" s="27" t="s">
        <v>136</v>
      </c>
      <c r="E284" s="27">
        <v>3.25</v>
      </c>
      <c r="F284" s="27">
        <v>3.25</v>
      </c>
      <c r="G284" s="15"/>
      <c r="H284" s="15"/>
      <c r="I284" s="15"/>
      <c r="J284" s="15"/>
    </row>
    <row r="285" spans="1:10">
      <c r="A285" s="27"/>
      <c r="B285" s="27"/>
      <c r="C285" s="27"/>
      <c r="D285" s="27" t="s">
        <v>109</v>
      </c>
      <c r="E285" s="27">
        <v>10</v>
      </c>
      <c r="F285" s="27">
        <v>10</v>
      </c>
      <c r="G285" s="15"/>
      <c r="H285" s="15"/>
      <c r="I285" s="15"/>
      <c r="J285" s="15"/>
    </row>
    <row r="286" spans="1:10">
      <c r="A286" s="24"/>
      <c r="B286" s="8"/>
      <c r="C286" s="8"/>
      <c r="D286" s="8" t="s">
        <v>93</v>
      </c>
      <c r="E286" s="8">
        <v>20</v>
      </c>
      <c r="F286" s="8">
        <v>12.5</v>
      </c>
      <c r="G286" s="9">
        <v>2.9</v>
      </c>
      <c r="H286" s="9">
        <v>2</v>
      </c>
      <c r="I286" s="9">
        <v>7.0000000000000007E-2</v>
      </c>
      <c r="J286" s="9">
        <v>30.35</v>
      </c>
    </row>
    <row r="287" spans="1:10">
      <c r="A287" s="8">
        <v>367</v>
      </c>
      <c r="B287" s="8" t="s">
        <v>171</v>
      </c>
      <c r="C287" s="8" t="s">
        <v>106</v>
      </c>
      <c r="D287" s="8" t="s">
        <v>135</v>
      </c>
      <c r="E287" s="34" t="s">
        <v>323</v>
      </c>
      <c r="F287" s="35" t="s">
        <v>324</v>
      </c>
      <c r="G287" s="9">
        <v>17</v>
      </c>
      <c r="H287" s="9">
        <v>18</v>
      </c>
      <c r="I287" s="9">
        <v>3.5</v>
      </c>
      <c r="J287" s="9">
        <v>247</v>
      </c>
    </row>
    <row r="288" spans="1:10">
      <c r="A288" s="8"/>
      <c r="B288" s="8"/>
      <c r="C288" s="8"/>
      <c r="D288" s="8" t="s">
        <v>86</v>
      </c>
      <c r="E288" s="8">
        <v>6.5</v>
      </c>
      <c r="F288" s="8">
        <v>6.5</v>
      </c>
      <c r="G288" s="31"/>
      <c r="H288" s="31"/>
      <c r="I288" s="31"/>
      <c r="J288" s="31"/>
    </row>
    <row r="289" spans="1:10">
      <c r="A289" s="8"/>
      <c r="B289" s="8"/>
      <c r="C289" s="8"/>
      <c r="D289" s="8" t="s">
        <v>108</v>
      </c>
      <c r="E289" s="8">
        <v>3.7</v>
      </c>
      <c r="F289" s="8">
        <v>3.7</v>
      </c>
      <c r="G289" s="31"/>
      <c r="H289" s="31"/>
      <c r="I289" s="31"/>
      <c r="J289" s="31"/>
    </row>
    <row r="290" spans="1:10">
      <c r="A290" s="8"/>
      <c r="B290" s="8"/>
      <c r="C290" s="8"/>
      <c r="D290" s="8" t="s">
        <v>90</v>
      </c>
      <c r="E290" s="8">
        <v>17</v>
      </c>
      <c r="F290" s="8">
        <v>14</v>
      </c>
      <c r="G290" s="31"/>
      <c r="H290" s="31"/>
      <c r="I290" s="31"/>
      <c r="J290" s="31"/>
    </row>
    <row r="291" spans="1:10">
      <c r="A291" s="8"/>
      <c r="B291" s="8"/>
      <c r="C291" s="8"/>
      <c r="D291" s="8" t="s">
        <v>164</v>
      </c>
      <c r="E291" s="8">
        <v>11</v>
      </c>
      <c r="F291" s="8">
        <v>11</v>
      </c>
      <c r="G291" s="31"/>
      <c r="H291" s="31"/>
      <c r="I291" s="31"/>
      <c r="J291" s="31"/>
    </row>
    <row r="292" spans="1:10">
      <c r="A292" s="25">
        <v>237</v>
      </c>
      <c r="B292" s="25" t="s">
        <v>111</v>
      </c>
      <c r="C292" s="25">
        <v>180</v>
      </c>
      <c r="D292" s="8" t="s">
        <v>112</v>
      </c>
      <c r="E292" s="12">
        <v>82.8</v>
      </c>
      <c r="F292" s="12">
        <v>82.8</v>
      </c>
      <c r="G292" s="9">
        <v>10.26</v>
      </c>
      <c r="H292" s="9">
        <v>9.36</v>
      </c>
      <c r="I292" s="9">
        <v>44.4</v>
      </c>
      <c r="J292" s="9">
        <v>303.60000000000002</v>
      </c>
    </row>
    <row r="293" spans="1:10">
      <c r="A293" s="39"/>
      <c r="B293" s="25"/>
      <c r="C293" s="39"/>
      <c r="D293" s="8" t="s">
        <v>80</v>
      </c>
      <c r="E293" s="8">
        <v>8</v>
      </c>
      <c r="F293" s="8">
        <v>8</v>
      </c>
      <c r="G293" s="23"/>
      <c r="H293" s="23"/>
      <c r="I293" s="23"/>
      <c r="J293" s="23"/>
    </row>
    <row r="294" spans="1:10">
      <c r="A294" s="39"/>
      <c r="B294" s="25"/>
      <c r="C294" s="39"/>
      <c r="D294" s="8" t="s">
        <v>74</v>
      </c>
      <c r="E294" s="8">
        <v>122</v>
      </c>
      <c r="F294" s="8">
        <v>122</v>
      </c>
      <c r="G294" s="23"/>
      <c r="H294" s="23"/>
      <c r="I294" s="23"/>
      <c r="J294" s="23"/>
    </row>
    <row r="295" spans="1:10">
      <c r="A295" s="27">
        <v>508</v>
      </c>
      <c r="B295" s="8" t="s">
        <v>160</v>
      </c>
      <c r="C295" s="8">
        <v>200</v>
      </c>
      <c r="D295" s="8" t="s">
        <v>182</v>
      </c>
      <c r="E295" s="8">
        <v>25</v>
      </c>
      <c r="F295" s="8">
        <v>30.5</v>
      </c>
      <c r="G295" s="9">
        <v>0.5</v>
      </c>
      <c r="H295" s="9">
        <v>0</v>
      </c>
      <c r="I295" s="9">
        <v>27</v>
      </c>
      <c r="J295" s="9">
        <v>110</v>
      </c>
    </row>
    <row r="296" spans="1:10">
      <c r="A296" s="28"/>
      <c r="B296" s="8" t="s">
        <v>161</v>
      </c>
      <c r="C296" s="8"/>
      <c r="D296" s="8" t="s">
        <v>75</v>
      </c>
      <c r="E296" s="8">
        <v>15</v>
      </c>
      <c r="F296" s="8">
        <v>15</v>
      </c>
      <c r="G296" s="9"/>
      <c r="H296" s="9"/>
      <c r="I296" s="9"/>
      <c r="J296" s="9"/>
    </row>
    <row r="297" spans="1:10">
      <c r="A297" s="28"/>
      <c r="B297" s="8"/>
      <c r="C297" s="24"/>
      <c r="D297" s="8" t="s">
        <v>74</v>
      </c>
      <c r="E297" s="8">
        <v>190</v>
      </c>
      <c r="F297" s="8">
        <v>190</v>
      </c>
      <c r="G297" s="9"/>
      <c r="H297" s="9"/>
      <c r="I297" s="9"/>
      <c r="J297" s="9"/>
    </row>
    <row r="298" spans="1:10">
      <c r="A298" s="8">
        <v>108</v>
      </c>
      <c r="B298" s="8" t="s">
        <v>78</v>
      </c>
      <c r="C298" s="8">
        <v>50</v>
      </c>
      <c r="D298" s="8" t="s">
        <v>79</v>
      </c>
      <c r="E298" s="8">
        <v>50</v>
      </c>
      <c r="F298" s="8">
        <v>50</v>
      </c>
      <c r="G298" s="9">
        <v>3.8</v>
      </c>
      <c r="H298" s="9">
        <v>0.4</v>
      </c>
      <c r="I298" s="9">
        <v>24.5</v>
      </c>
      <c r="J298" s="9">
        <v>117.5</v>
      </c>
    </row>
    <row r="299" spans="1:10">
      <c r="A299" s="8">
        <v>109</v>
      </c>
      <c r="B299" s="8" t="s">
        <v>100</v>
      </c>
      <c r="C299" s="8">
        <v>50</v>
      </c>
      <c r="D299" s="8" t="s">
        <v>101</v>
      </c>
      <c r="E299" s="8">
        <v>50</v>
      </c>
      <c r="F299" s="8">
        <v>50</v>
      </c>
      <c r="G299" s="9">
        <v>3.3</v>
      </c>
      <c r="H299" s="9">
        <v>0.6</v>
      </c>
      <c r="I299" s="9">
        <v>16.7</v>
      </c>
      <c r="J299" s="9">
        <v>87</v>
      </c>
    </row>
    <row r="300" spans="1:10" ht="13.5">
      <c r="A300" s="203" t="s">
        <v>162</v>
      </c>
      <c r="B300" s="205"/>
      <c r="C300" s="118"/>
      <c r="D300" s="118"/>
      <c r="E300" s="118"/>
      <c r="F300" s="118"/>
      <c r="G300" s="18">
        <f>SUM(G272:G299)</f>
        <v>42.029999999999994</v>
      </c>
      <c r="H300" s="18">
        <f>SUM(H272:H299)</f>
        <v>44.91</v>
      </c>
      <c r="I300" s="18">
        <f>SUM(I272:I299)</f>
        <v>142.48999999999998</v>
      </c>
      <c r="J300" s="18">
        <f>SUM(J272:J299)</f>
        <v>1163.6500000000001</v>
      </c>
    </row>
    <row r="301" spans="1:10" ht="13.5">
      <c r="A301" s="203" t="s">
        <v>103</v>
      </c>
      <c r="B301" s="205"/>
      <c r="C301" s="118"/>
      <c r="D301" s="118"/>
      <c r="E301" s="118"/>
      <c r="F301" s="118"/>
      <c r="G301" s="18">
        <f>G300+G270</f>
        <v>68.429999999999993</v>
      </c>
      <c r="H301" s="18">
        <f>H300+H270</f>
        <v>66.41</v>
      </c>
      <c r="I301" s="18">
        <f>I300+I270</f>
        <v>211.38</v>
      </c>
      <c r="J301" s="18">
        <f>J300+J270</f>
        <v>1757.25</v>
      </c>
    </row>
    <row r="302" spans="1:10" ht="15.75">
      <c r="A302" s="206" t="s">
        <v>375</v>
      </c>
      <c r="B302" s="207"/>
      <c r="C302" s="207"/>
      <c r="D302" s="207"/>
      <c r="E302" s="207"/>
      <c r="F302" s="208"/>
      <c r="G302" s="53"/>
      <c r="H302" s="53"/>
      <c r="I302" s="53"/>
      <c r="J302" s="53"/>
    </row>
    <row r="303" spans="1:10">
      <c r="A303" s="211" t="s">
        <v>104</v>
      </c>
      <c r="B303" s="211"/>
      <c r="C303" s="211"/>
      <c r="D303" s="8"/>
      <c r="E303" s="8"/>
      <c r="F303" s="8"/>
      <c r="G303" s="9"/>
      <c r="H303" s="9"/>
      <c r="I303" s="9"/>
      <c r="J303" s="9"/>
    </row>
    <row r="304" spans="1:10">
      <c r="A304" s="25">
        <v>405</v>
      </c>
      <c r="B304" s="25" t="s">
        <v>252</v>
      </c>
      <c r="C304" s="48" t="s">
        <v>106</v>
      </c>
      <c r="D304" s="25" t="s">
        <v>279</v>
      </c>
      <c r="E304" s="25">
        <v>72</v>
      </c>
      <c r="F304" s="25">
        <v>72</v>
      </c>
      <c r="G304" s="9">
        <v>11.3</v>
      </c>
      <c r="H304" s="9">
        <v>11.25</v>
      </c>
      <c r="I304" s="9">
        <v>3.4</v>
      </c>
      <c r="J304" s="9">
        <v>192</v>
      </c>
    </row>
    <row r="305" spans="1:10">
      <c r="A305" s="25"/>
      <c r="B305" s="25"/>
      <c r="C305" s="48"/>
      <c r="D305" s="25" t="s">
        <v>280</v>
      </c>
      <c r="E305" s="25">
        <v>148.5</v>
      </c>
      <c r="F305" s="25" t="s">
        <v>281</v>
      </c>
      <c r="G305" s="9"/>
      <c r="H305" s="9"/>
      <c r="I305" s="9"/>
      <c r="J305" s="9"/>
    </row>
    <row r="306" spans="1:10">
      <c r="A306" s="25"/>
      <c r="B306" s="25"/>
      <c r="C306" s="48"/>
      <c r="D306" s="25" t="s">
        <v>149</v>
      </c>
      <c r="E306" s="25">
        <v>7.5</v>
      </c>
      <c r="F306" s="25">
        <v>7.5</v>
      </c>
      <c r="G306" s="9"/>
      <c r="H306" s="9"/>
      <c r="I306" s="9"/>
      <c r="J306" s="9"/>
    </row>
    <row r="307" spans="1:10">
      <c r="A307" s="25"/>
      <c r="B307" s="25"/>
      <c r="C307" s="48"/>
      <c r="D307" s="25" t="s">
        <v>84</v>
      </c>
      <c r="E307" s="25">
        <v>7.7</v>
      </c>
      <c r="F307" s="25">
        <v>6.3</v>
      </c>
      <c r="G307" s="9"/>
      <c r="H307" s="9"/>
      <c r="I307" s="9"/>
      <c r="J307" s="9"/>
    </row>
    <row r="308" spans="1:10">
      <c r="A308" s="25"/>
      <c r="B308" s="25"/>
      <c r="C308" s="48"/>
      <c r="D308" s="25" t="s">
        <v>140</v>
      </c>
      <c r="E308" s="25">
        <v>7.7</v>
      </c>
      <c r="F308" s="25">
        <v>7.7</v>
      </c>
      <c r="G308" s="9"/>
      <c r="H308" s="9"/>
      <c r="I308" s="9"/>
      <c r="J308" s="9"/>
    </row>
    <row r="309" spans="1:10">
      <c r="A309" s="25"/>
      <c r="B309" s="25"/>
      <c r="C309" s="48"/>
      <c r="D309" s="25" t="s">
        <v>120</v>
      </c>
      <c r="E309" s="25">
        <v>1.6</v>
      </c>
      <c r="F309" s="25">
        <v>1.6</v>
      </c>
      <c r="G309" s="9"/>
      <c r="H309" s="9"/>
      <c r="I309" s="9"/>
      <c r="J309" s="9"/>
    </row>
    <row r="310" spans="1:10">
      <c r="A310" s="25"/>
      <c r="B310" s="25"/>
      <c r="C310" s="48"/>
      <c r="D310" s="25" t="s">
        <v>282</v>
      </c>
      <c r="E310" s="25">
        <v>0.7</v>
      </c>
      <c r="F310" s="25">
        <v>0.7</v>
      </c>
      <c r="G310" s="9"/>
      <c r="H310" s="9"/>
      <c r="I310" s="9"/>
      <c r="J310" s="9"/>
    </row>
    <row r="311" spans="1:10">
      <c r="A311" s="25"/>
      <c r="B311" s="25"/>
      <c r="C311" s="48"/>
      <c r="D311" s="25" t="s">
        <v>109</v>
      </c>
      <c r="E311" s="25">
        <v>4</v>
      </c>
      <c r="F311" s="25">
        <v>4</v>
      </c>
      <c r="G311" s="9"/>
      <c r="H311" s="9"/>
      <c r="I311" s="9"/>
      <c r="J311" s="9"/>
    </row>
    <row r="312" spans="1:10">
      <c r="A312" s="25"/>
      <c r="B312" s="25"/>
      <c r="C312" s="48"/>
      <c r="D312" s="25" t="s">
        <v>85</v>
      </c>
      <c r="E312" s="25">
        <v>7.7</v>
      </c>
      <c r="F312" s="25">
        <v>6.3</v>
      </c>
      <c r="G312" s="9"/>
      <c r="H312" s="9"/>
      <c r="I312" s="9"/>
      <c r="J312" s="9"/>
    </row>
    <row r="313" spans="1:10">
      <c r="A313" s="25"/>
      <c r="B313" s="25"/>
      <c r="C313" s="48"/>
      <c r="D313" s="25" t="s">
        <v>74</v>
      </c>
      <c r="E313" s="25">
        <v>38</v>
      </c>
      <c r="F313" s="25">
        <v>38</v>
      </c>
      <c r="G313" s="9"/>
      <c r="H313" s="9"/>
      <c r="I313" s="9"/>
      <c r="J313" s="9"/>
    </row>
    <row r="314" spans="1:10">
      <c r="A314" s="8">
        <v>414</v>
      </c>
      <c r="B314" s="8" t="s">
        <v>49</v>
      </c>
      <c r="C314" s="8">
        <v>180</v>
      </c>
      <c r="D314" s="8" t="s">
        <v>94</v>
      </c>
      <c r="E314" s="8">
        <v>64</v>
      </c>
      <c r="F314" s="8">
        <v>64</v>
      </c>
      <c r="G314" s="9">
        <v>4.32</v>
      </c>
      <c r="H314" s="9">
        <v>7.2</v>
      </c>
      <c r="I314" s="9">
        <v>40.56</v>
      </c>
      <c r="J314" s="9">
        <v>245.5</v>
      </c>
    </row>
    <row r="315" spans="1:10">
      <c r="A315" s="8"/>
      <c r="B315" s="8"/>
      <c r="C315" s="8"/>
      <c r="D315" s="8" t="s">
        <v>53</v>
      </c>
      <c r="E315" s="8">
        <v>6.6</v>
      </c>
      <c r="F315" s="8">
        <v>6.6</v>
      </c>
      <c r="G315" s="55"/>
      <c r="H315" s="55"/>
      <c r="I315" s="55"/>
      <c r="J315" s="9"/>
    </row>
    <row r="316" spans="1:10">
      <c r="A316" s="8">
        <v>493</v>
      </c>
      <c r="B316" s="8" t="s">
        <v>300</v>
      </c>
      <c r="C316" s="8">
        <v>200</v>
      </c>
      <c r="D316" s="8" t="s">
        <v>113</v>
      </c>
      <c r="E316" s="8">
        <v>50</v>
      </c>
      <c r="F316" s="8">
        <v>50</v>
      </c>
      <c r="G316" s="9">
        <v>0.1</v>
      </c>
      <c r="H316" s="9">
        <v>0</v>
      </c>
      <c r="I316" s="9">
        <v>16</v>
      </c>
      <c r="J316" s="9">
        <v>63</v>
      </c>
    </row>
    <row r="317" spans="1:10">
      <c r="A317" s="8"/>
      <c r="B317" s="8"/>
      <c r="C317" s="8"/>
      <c r="D317" s="8" t="s">
        <v>301</v>
      </c>
      <c r="E317" s="8">
        <v>2</v>
      </c>
      <c r="F317" s="8">
        <v>2</v>
      </c>
      <c r="G317" s="9"/>
      <c r="H317" s="9"/>
      <c r="I317" s="9"/>
      <c r="J317" s="9"/>
    </row>
    <row r="318" spans="1:10">
      <c r="A318" s="8"/>
      <c r="B318" s="8"/>
      <c r="C318" s="8"/>
      <c r="D318" s="8" t="s">
        <v>75</v>
      </c>
      <c r="E318" s="8">
        <v>15</v>
      </c>
      <c r="F318" s="8">
        <v>15</v>
      </c>
      <c r="G318" s="14"/>
      <c r="H318" s="14"/>
      <c r="I318" s="14"/>
      <c r="J318" s="7"/>
    </row>
    <row r="319" spans="1:10">
      <c r="A319" s="8"/>
      <c r="B319" s="8"/>
      <c r="C319" s="8"/>
      <c r="D319" s="8" t="s">
        <v>74</v>
      </c>
      <c r="E319" s="8">
        <v>150</v>
      </c>
      <c r="F319" s="8">
        <v>150</v>
      </c>
      <c r="G319" s="14"/>
      <c r="H319" s="14"/>
      <c r="I319" s="14"/>
      <c r="J319" s="7"/>
    </row>
    <row r="320" spans="1:10">
      <c r="A320" s="8" t="s">
        <v>314</v>
      </c>
      <c r="B320" s="8" t="s">
        <v>313</v>
      </c>
      <c r="C320" s="8">
        <v>65</v>
      </c>
      <c r="D320" s="8" t="s">
        <v>309</v>
      </c>
      <c r="E320" s="8">
        <v>50</v>
      </c>
      <c r="F320" s="8">
        <v>50</v>
      </c>
      <c r="G320" s="13">
        <v>3.75</v>
      </c>
      <c r="H320" s="13">
        <v>1.45</v>
      </c>
      <c r="I320" s="13">
        <v>25.7</v>
      </c>
      <c r="J320" s="13">
        <v>131</v>
      </c>
    </row>
    <row r="321" spans="1:10">
      <c r="A321" s="40"/>
      <c r="B321" s="41"/>
      <c r="C321" s="8"/>
      <c r="D321" s="41" t="s">
        <v>5</v>
      </c>
      <c r="E321" s="8">
        <v>15</v>
      </c>
      <c r="F321" s="8">
        <v>15</v>
      </c>
      <c r="G321" s="9">
        <v>0</v>
      </c>
      <c r="H321" s="9">
        <v>12</v>
      </c>
      <c r="I321" s="9">
        <v>0</v>
      </c>
      <c r="J321" s="9">
        <v>112</v>
      </c>
    </row>
    <row r="322" spans="1:10" ht="13.5">
      <c r="A322" s="8"/>
      <c r="B322" s="8"/>
      <c r="C322" s="8"/>
      <c r="D322" s="118"/>
      <c r="E322" s="118"/>
      <c r="F322" s="118"/>
      <c r="G322" s="18">
        <f>SUM(G304:G321)</f>
        <v>19.47</v>
      </c>
      <c r="H322" s="18">
        <f>SUM(H304:H321)</f>
        <v>31.9</v>
      </c>
      <c r="I322" s="18">
        <f>SUM(I304:I321)</f>
        <v>85.66</v>
      </c>
      <c r="J322" s="18">
        <f>SUM(J304:J321)</f>
        <v>743.5</v>
      </c>
    </row>
    <row r="323" spans="1:10">
      <c r="A323" s="203" t="s">
        <v>82</v>
      </c>
      <c r="B323" s="204"/>
      <c r="C323" s="205"/>
      <c r="D323" s="42"/>
      <c r="E323" s="42"/>
      <c r="F323" s="42"/>
      <c r="G323" s="14"/>
      <c r="H323" s="14"/>
      <c r="I323" s="14"/>
      <c r="J323" s="14"/>
    </row>
    <row r="324" spans="1:10">
      <c r="A324" s="211" t="s">
        <v>115</v>
      </c>
      <c r="B324" s="211"/>
      <c r="C324" s="211"/>
      <c r="D324" s="8"/>
      <c r="E324" s="8"/>
      <c r="F324" s="8"/>
      <c r="G324" s="9"/>
      <c r="H324" s="9"/>
      <c r="I324" s="9"/>
      <c r="J324" s="9"/>
    </row>
    <row r="325" spans="1:10">
      <c r="A325" s="27">
        <v>53</v>
      </c>
      <c r="B325" s="8" t="s">
        <v>358</v>
      </c>
      <c r="C325" s="8">
        <v>100</v>
      </c>
      <c r="D325" s="8" t="s">
        <v>141</v>
      </c>
      <c r="E325" s="8">
        <v>93</v>
      </c>
      <c r="F325" s="8">
        <v>74</v>
      </c>
      <c r="G325" s="9">
        <v>1.2</v>
      </c>
      <c r="H325" s="9">
        <v>10.4</v>
      </c>
      <c r="I325" s="9">
        <v>6.5</v>
      </c>
      <c r="J325" s="9">
        <v>124</v>
      </c>
    </row>
    <row r="326" spans="1:10">
      <c r="A326" s="27"/>
      <c r="B326" s="8"/>
      <c r="C326" s="8"/>
      <c r="D326" s="8" t="s">
        <v>359</v>
      </c>
      <c r="E326" s="8">
        <v>25</v>
      </c>
      <c r="F326" s="8">
        <v>20</v>
      </c>
      <c r="G326" s="23"/>
      <c r="H326" s="23"/>
      <c r="I326" s="23"/>
      <c r="J326" s="23"/>
    </row>
    <row r="327" spans="1:10">
      <c r="A327" s="5"/>
      <c r="B327" s="8"/>
      <c r="C327" s="8"/>
      <c r="D327" s="8" t="s">
        <v>86</v>
      </c>
      <c r="E327" s="8">
        <v>10</v>
      </c>
      <c r="F327" s="8">
        <v>10</v>
      </c>
      <c r="G327" s="23"/>
      <c r="H327" s="23"/>
      <c r="I327" s="23"/>
      <c r="J327" s="23"/>
    </row>
    <row r="328" spans="1:10">
      <c r="A328" s="27" t="s">
        <v>325</v>
      </c>
      <c r="B328" s="27" t="s">
        <v>326</v>
      </c>
      <c r="C328" s="27">
        <v>250</v>
      </c>
      <c r="D328" s="8" t="s">
        <v>88</v>
      </c>
      <c r="E328" s="8">
        <v>34</v>
      </c>
      <c r="F328" s="8">
        <v>25</v>
      </c>
      <c r="G328" s="9">
        <v>1.68</v>
      </c>
      <c r="H328" s="9">
        <v>3.93</v>
      </c>
      <c r="I328" s="9">
        <v>7.33</v>
      </c>
      <c r="J328" s="9">
        <v>71.349999999999994</v>
      </c>
    </row>
    <row r="329" spans="1:10">
      <c r="A329" s="27"/>
      <c r="B329" s="27"/>
      <c r="C329" s="27"/>
      <c r="D329" s="8" t="s">
        <v>327</v>
      </c>
      <c r="E329" s="8">
        <v>61.6</v>
      </c>
      <c r="F329" s="8">
        <v>49.3</v>
      </c>
      <c r="G329" s="9"/>
      <c r="H329" s="9"/>
      <c r="I329" s="9"/>
      <c r="J329" s="9"/>
    </row>
    <row r="330" spans="1:10">
      <c r="A330" s="27"/>
      <c r="B330" s="27"/>
      <c r="C330" s="27"/>
      <c r="D330" s="8" t="s">
        <v>85</v>
      </c>
      <c r="E330" s="8">
        <v>12.5</v>
      </c>
      <c r="F330" s="8">
        <v>10</v>
      </c>
      <c r="G330" s="15"/>
      <c r="H330" s="15"/>
      <c r="I330" s="15"/>
      <c r="J330" s="15"/>
    </row>
    <row r="331" spans="1:10">
      <c r="A331" s="27"/>
      <c r="B331" s="27"/>
      <c r="C331" s="27"/>
      <c r="D331" s="8" t="s">
        <v>90</v>
      </c>
      <c r="E331" s="8">
        <v>6.25</v>
      </c>
      <c r="F331" s="8">
        <v>5</v>
      </c>
      <c r="G331" s="15"/>
      <c r="H331" s="15"/>
      <c r="I331" s="15"/>
      <c r="J331" s="15"/>
    </row>
    <row r="332" spans="1:10">
      <c r="A332" s="27"/>
      <c r="B332" s="27"/>
      <c r="C332" s="27"/>
      <c r="D332" s="8" t="s">
        <v>164</v>
      </c>
      <c r="E332" s="8">
        <v>14</v>
      </c>
      <c r="F332" s="8">
        <v>14</v>
      </c>
      <c r="G332" s="15"/>
      <c r="H332" s="15"/>
      <c r="I332" s="15"/>
      <c r="J332" s="15"/>
    </row>
    <row r="333" spans="1:10">
      <c r="A333" s="27"/>
      <c r="B333" s="27"/>
      <c r="C333" s="27"/>
      <c r="D333" s="27" t="s">
        <v>91</v>
      </c>
      <c r="E333" s="27">
        <v>4.3</v>
      </c>
      <c r="F333" s="27">
        <v>4.3</v>
      </c>
      <c r="G333" s="15"/>
      <c r="H333" s="15"/>
      <c r="I333" s="15"/>
      <c r="J333" s="15"/>
    </row>
    <row r="334" spans="1:10">
      <c r="A334" s="27"/>
      <c r="B334" s="27"/>
      <c r="C334" s="27"/>
      <c r="D334" s="27" t="s">
        <v>109</v>
      </c>
      <c r="E334" s="27">
        <v>10</v>
      </c>
      <c r="F334" s="27">
        <v>10</v>
      </c>
      <c r="G334" s="15"/>
      <c r="H334" s="15"/>
      <c r="I334" s="15"/>
      <c r="J334" s="15"/>
    </row>
    <row r="335" spans="1:10">
      <c r="A335" s="27"/>
      <c r="B335" s="27"/>
      <c r="C335" s="27"/>
      <c r="D335" s="27" t="s">
        <v>74</v>
      </c>
      <c r="E335" s="27">
        <v>221</v>
      </c>
      <c r="F335" s="27">
        <v>221</v>
      </c>
      <c r="G335" s="15"/>
      <c r="H335" s="15"/>
      <c r="I335" s="15"/>
      <c r="J335" s="15"/>
    </row>
    <row r="336" spans="1:10">
      <c r="A336" s="8">
        <v>367</v>
      </c>
      <c r="B336" s="8" t="s">
        <v>307</v>
      </c>
      <c r="C336" s="8" t="s">
        <v>256</v>
      </c>
      <c r="D336" s="8" t="s">
        <v>152</v>
      </c>
      <c r="E336" s="8">
        <v>118</v>
      </c>
      <c r="F336" s="8">
        <v>72</v>
      </c>
      <c r="G336" s="9">
        <v>12.5</v>
      </c>
      <c r="H336" s="9">
        <v>1.9</v>
      </c>
      <c r="I336" s="9">
        <v>8.6</v>
      </c>
      <c r="J336" s="9">
        <v>101.7</v>
      </c>
    </row>
    <row r="337" spans="1:10">
      <c r="A337" s="8"/>
      <c r="B337" s="8"/>
      <c r="C337" s="8"/>
      <c r="D337" s="8" t="s">
        <v>79</v>
      </c>
      <c r="E337" s="8">
        <v>17</v>
      </c>
      <c r="F337" s="8">
        <v>17</v>
      </c>
      <c r="G337" s="31"/>
      <c r="H337" s="31"/>
      <c r="I337" s="31"/>
      <c r="J337" s="31"/>
    </row>
    <row r="338" spans="1:10">
      <c r="A338" s="8"/>
      <c r="B338" s="8"/>
      <c r="C338" s="8"/>
      <c r="D338" s="8" t="s">
        <v>84</v>
      </c>
      <c r="E338" s="8">
        <v>10</v>
      </c>
      <c r="F338" s="8">
        <v>8</v>
      </c>
      <c r="G338" s="31"/>
      <c r="H338" s="31"/>
      <c r="I338" s="31"/>
      <c r="J338" s="31"/>
    </row>
    <row r="339" spans="1:10">
      <c r="A339" s="8"/>
      <c r="B339" s="8"/>
      <c r="C339" s="8"/>
      <c r="D339" s="8" t="s">
        <v>149</v>
      </c>
      <c r="E339" s="8">
        <v>7</v>
      </c>
      <c r="F339" s="8">
        <v>7</v>
      </c>
      <c r="G339" s="31"/>
      <c r="H339" s="31"/>
      <c r="I339" s="31"/>
      <c r="J339" s="31"/>
    </row>
    <row r="340" spans="1:10">
      <c r="A340" s="8"/>
      <c r="B340" s="8"/>
      <c r="C340" s="8"/>
      <c r="D340" s="8" t="s">
        <v>108</v>
      </c>
      <c r="E340" s="8">
        <v>3.7</v>
      </c>
      <c r="F340" s="8">
        <v>3.7</v>
      </c>
      <c r="G340" s="31"/>
      <c r="H340" s="31"/>
      <c r="I340" s="31"/>
      <c r="J340" s="31"/>
    </row>
    <row r="341" spans="1:10">
      <c r="A341" s="8"/>
      <c r="B341" s="8"/>
      <c r="C341" s="8"/>
      <c r="D341" s="8" t="s">
        <v>77</v>
      </c>
      <c r="E341" s="8">
        <v>5</v>
      </c>
      <c r="F341" s="8">
        <v>5</v>
      </c>
      <c r="G341" s="31"/>
      <c r="H341" s="31"/>
      <c r="I341" s="31"/>
      <c r="J341" s="31"/>
    </row>
    <row r="342" spans="1:10">
      <c r="A342" s="8"/>
      <c r="B342" s="8"/>
      <c r="C342" s="8"/>
      <c r="D342" s="8" t="s">
        <v>302</v>
      </c>
      <c r="E342" s="8">
        <v>30</v>
      </c>
      <c r="F342" s="8">
        <v>30</v>
      </c>
      <c r="G342" s="9">
        <v>0.36</v>
      </c>
      <c r="H342" s="9">
        <v>1.24</v>
      </c>
      <c r="I342" s="9">
        <v>2.2000000000000002</v>
      </c>
      <c r="J342" s="9">
        <v>21.5</v>
      </c>
    </row>
    <row r="343" spans="1:10">
      <c r="A343" s="27">
        <v>429</v>
      </c>
      <c r="B343" s="25" t="s">
        <v>32</v>
      </c>
      <c r="C343" s="25">
        <v>180</v>
      </c>
      <c r="D343" s="25" t="s">
        <v>88</v>
      </c>
      <c r="E343" s="25">
        <v>203.4</v>
      </c>
      <c r="F343" s="25">
        <v>151</v>
      </c>
      <c r="G343" s="26">
        <v>3.78</v>
      </c>
      <c r="H343" s="26">
        <v>7.92</v>
      </c>
      <c r="I343" s="26">
        <v>19.62</v>
      </c>
      <c r="J343" s="26">
        <v>165.6</v>
      </c>
    </row>
    <row r="344" spans="1:10">
      <c r="A344" s="27"/>
      <c r="B344" s="27"/>
      <c r="C344" s="27"/>
      <c r="D344" s="27" t="s">
        <v>80</v>
      </c>
      <c r="E344" s="27">
        <v>8</v>
      </c>
      <c r="F344" s="27">
        <v>8</v>
      </c>
      <c r="G344" s="51"/>
      <c r="H344" s="51"/>
      <c r="I344" s="51"/>
      <c r="J344" s="51"/>
    </row>
    <row r="345" spans="1:10">
      <c r="A345" s="27"/>
      <c r="B345" s="27"/>
      <c r="C345" s="27"/>
      <c r="D345" s="27" t="s">
        <v>70</v>
      </c>
      <c r="E345" s="27">
        <v>28.8</v>
      </c>
      <c r="F345" s="27">
        <v>27.6</v>
      </c>
      <c r="G345" s="51"/>
      <c r="H345" s="51"/>
      <c r="I345" s="51"/>
      <c r="J345" s="51"/>
    </row>
    <row r="346" spans="1:10">
      <c r="A346" s="27">
        <v>505</v>
      </c>
      <c r="B346" s="27" t="s">
        <v>1</v>
      </c>
      <c r="C346" s="27">
        <v>200</v>
      </c>
      <c r="D346" s="27" t="s">
        <v>144</v>
      </c>
      <c r="E346" s="27">
        <v>25</v>
      </c>
      <c r="F346" s="27">
        <v>24</v>
      </c>
      <c r="G346" s="26">
        <v>0.2</v>
      </c>
      <c r="H346" s="26">
        <v>0.1</v>
      </c>
      <c r="I346" s="26">
        <v>21.5</v>
      </c>
      <c r="J346" s="26">
        <v>87</v>
      </c>
    </row>
    <row r="347" spans="1:10">
      <c r="A347" s="27"/>
      <c r="B347" s="27"/>
      <c r="C347" s="27"/>
      <c r="D347" s="27" t="s">
        <v>74</v>
      </c>
      <c r="E347" s="27">
        <v>180</v>
      </c>
      <c r="F347" s="27">
        <v>180</v>
      </c>
      <c r="G347" s="26"/>
      <c r="H347" s="26"/>
      <c r="I347" s="26"/>
      <c r="J347" s="26"/>
    </row>
    <row r="348" spans="1:10">
      <c r="A348" s="27"/>
      <c r="B348" s="28"/>
      <c r="C348" s="27"/>
      <c r="D348" s="27" t="s">
        <v>75</v>
      </c>
      <c r="E348" s="27">
        <v>15</v>
      </c>
      <c r="F348" s="27">
        <v>15</v>
      </c>
      <c r="G348" s="15"/>
      <c r="H348" s="15"/>
      <c r="I348" s="15"/>
      <c r="J348" s="15"/>
    </row>
    <row r="349" spans="1:10">
      <c r="A349" s="27"/>
      <c r="B349" s="28"/>
      <c r="C349" s="27"/>
      <c r="D349" s="27" t="s">
        <v>145</v>
      </c>
      <c r="E349" s="27">
        <v>6</v>
      </c>
      <c r="F349" s="27">
        <v>6</v>
      </c>
      <c r="G349" s="15"/>
      <c r="H349" s="15"/>
      <c r="I349" s="15"/>
      <c r="J349" s="15"/>
    </row>
    <row r="350" spans="1:10">
      <c r="A350" s="8">
        <v>108</v>
      </c>
      <c r="B350" s="8" t="s">
        <v>78</v>
      </c>
      <c r="C350" s="8">
        <v>50</v>
      </c>
      <c r="D350" s="8" t="s">
        <v>79</v>
      </c>
      <c r="E350" s="8">
        <v>50</v>
      </c>
      <c r="F350" s="8">
        <v>50</v>
      </c>
      <c r="G350" s="9">
        <v>3.8</v>
      </c>
      <c r="H350" s="9">
        <v>0.4</v>
      </c>
      <c r="I350" s="9">
        <v>24.6</v>
      </c>
      <c r="J350" s="9">
        <v>117.5</v>
      </c>
    </row>
    <row r="351" spans="1:10">
      <c r="A351" s="8">
        <v>109</v>
      </c>
      <c r="B351" s="8" t="s">
        <v>100</v>
      </c>
      <c r="C351" s="8">
        <v>50</v>
      </c>
      <c r="D351" s="8" t="s">
        <v>101</v>
      </c>
      <c r="E351" s="8">
        <v>50</v>
      </c>
      <c r="F351" s="8">
        <v>50</v>
      </c>
      <c r="G351" s="9">
        <v>3.3</v>
      </c>
      <c r="H351" s="9">
        <v>0.6</v>
      </c>
      <c r="I351" s="9">
        <v>16.7</v>
      </c>
      <c r="J351" s="9">
        <v>87</v>
      </c>
    </row>
    <row r="352" spans="1:10" ht="13.5">
      <c r="A352" s="203" t="s">
        <v>102</v>
      </c>
      <c r="B352" s="204"/>
      <c r="C352" s="205"/>
      <c r="D352" s="166"/>
      <c r="E352" s="166"/>
      <c r="F352" s="166"/>
      <c r="G352" s="18">
        <f>SUM(G325:G351)</f>
        <v>26.82</v>
      </c>
      <c r="H352" s="18">
        <f>SUM(H325:H351)</f>
        <v>26.490000000000002</v>
      </c>
      <c r="I352" s="18">
        <f>SUM(I325:I351)</f>
        <v>107.05</v>
      </c>
      <c r="J352" s="18">
        <f>SUM(J325:J351)</f>
        <v>775.65</v>
      </c>
    </row>
    <row r="353" spans="1:10" ht="13.5">
      <c r="A353" s="203" t="s">
        <v>103</v>
      </c>
      <c r="B353" s="204"/>
      <c r="C353" s="205"/>
      <c r="D353" s="166"/>
      <c r="E353" s="166"/>
      <c r="F353" s="166"/>
      <c r="G353" s="18">
        <f>G352+G322</f>
        <v>46.29</v>
      </c>
      <c r="H353" s="18">
        <f>H352+H322</f>
        <v>58.39</v>
      </c>
      <c r="I353" s="18">
        <f>I352+I322</f>
        <v>192.70999999999998</v>
      </c>
      <c r="J353" s="18">
        <f>J352+J322</f>
        <v>1519.15</v>
      </c>
    </row>
    <row r="354" spans="1:10" ht="14.25">
      <c r="A354" s="209" t="s">
        <v>376</v>
      </c>
      <c r="B354" s="210"/>
      <c r="C354" s="210"/>
      <c r="D354" s="210"/>
      <c r="E354" s="210"/>
      <c r="F354" s="212"/>
      <c r="G354" s="33"/>
      <c r="H354" s="33"/>
      <c r="I354" s="33"/>
      <c r="J354" s="33"/>
    </row>
    <row r="355" spans="1:10">
      <c r="A355" s="203" t="s">
        <v>104</v>
      </c>
      <c r="B355" s="204"/>
      <c r="C355" s="205"/>
      <c r="D355" s="8"/>
      <c r="E355" s="8"/>
      <c r="F355" s="8"/>
      <c r="G355" s="9"/>
      <c r="H355" s="9"/>
      <c r="I355" s="9"/>
      <c r="J355" s="9"/>
    </row>
    <row r="356" spans="1:10">
      <c r="A356" s="8">
        <v>319</v>
      </c>
      <c r="B356" s="8" t="s">
        <v>122</v>
      </c>
      <c r="C356" s="8">
        <v>100</v>
      </c>
      <c r="D356" s="8" t="s">
        <v>123</v>
      </c>
      <c r="E356" s="8">
        <v>80.099999999999994</v>
      </c>
      <c r="F356" s="8">
        <v>79</v>
      </c>
      <c r="G356" s="9">
        <v>13.8</v>
      </c>
      <c r="H356" s="9">
        <v>13.13</v>
      </c>
      <c r="I356" s="9">
        <v>21.1</v>
      </c>
      <c r="J356" s="9">
        <v>208</v>
      </c>
    </row>
    <row r="357" spans="1:10">
      <c r="A357" s="8" t="s">
        <v>124</v>
      </c>
      <c r="B357" s="8" t="s">
        <v>125</v>
      </c>
      <c r="C357" s="8">
        <v>50</v>
      </c>
      <c r="D357" s="8" t="s">
        <v>126</v>
      </c>
      <c r="E357" s="8">
        <v>8</v>
      </c>
      <c r="F357" s="8">
        <v>8</v>
      </c>
      <c r="G357" s="15"/>
      <c r="H357" s="15"/>
      <c r="I357" s="15"/>
      <c r="J357" s="15"/>
    </row>
    <row r="358" spans="1:10">
      <c r="A358" s="8"/>
      <c r="B358" s="8"/>
      <c r="C358" s="5"/>
      <c r="D358" s="8" t="s">
        <v>77</v>
      </c>
      <c r="E358" s="8" t="s">
        <v>210</v>
      </c>
      <c r="F358" s="8">
        <v>7</v>
      </c>
      <c r="G358" s="15"/>
      <c r="H358" s="15"/>
      <c r="I358" s="15"/>
      <c r="J358" s="15"/>
    </row>
    <row r="359" spans="1:10">
      <c r="A359" s="19"/>
      <c r="B359" s="19"/>
      <c r="C359" s="8"/>
      <c r="D359" s="8" t="s">
        <v>75</v>
      </c>
      <c r="E359" s="8">
        <v>8</v>
      </c>
      <c r="F359" s="8">
        <v>8</v>
      </c>
      <c r="G359" s="15"/>
      <c r="H359" s="15"/>
      <c r="I359" s="15"/>
      <c r="J359" s="15"/>
    </row>
    <row r="360" spans="1:10">
      <c r="A360" s="19"/>
      <c r="B360" s="19"/>
      <c r="C360" s="19"/>
      <c r="D360" s="8" t="s">
        <v>91</v>
      </c>
      <c r="E360" s="8">
        <v>3</v>
      </c>
      <c r="F360" s="8">
        <v>3</v>
      </c>
      <c r="G360" s="15"/>
      <c r="H360" s="15"/>
      <c r="I360" s="15"/>
      <c r="J360" s="15"/>
    </row>
    <row r="361" spans="1:10">
      <c r="A361" s="19"/>
      <c r="B361" s="19"/>
      <c r="C361" s="19"/>
      <c r="D361" s="8" t="s">
        <v>127</v>
      </c>
      <c r="E361" s="8">
        <v>2.5</v>
      </c>
      <c r="F361" s="8">
        <v>2.5</v>
      </c>
      <c r="G361" s="15"/>
      <c r="H361" s="15"/>
      <c r="I361" s="15"/>
      <c r="J361" s="15"/>
    </row>
    <row r="362" spans="1:10">
      <c r="A362" s="19"/>
      <c r="B362" s="19"/>
      <c r="C362" s="19"/>
      <c r="D362" s="8" t="s">
        <v>109</v>
      </c>
      <c r="E362" s="8">
        <v>2.5</v>
      </c>
      <c r="F362" s="8">
        <v>2.5</v>
      </c>
      <c r="G362" s="15"/>
      <c r="H362" s="15"/>
      <c r="I362" s="15"/>
      <c r="J362" s="15"/>
    </row>
    <row r="363" spans="1:10">
      <c r="A363" s="19"/>
      <c r="B363" s="19"/>
      <c r="C363" s="19"/>
      <c r="D363" s="8" t="s">
        <v>128</v>
      </c>
      <c r="E363" s="8">
        <v>50</v>
      </c>
      <c r="F363" s="8">
        <v>50</v>
      </c>
      <c r="G363" s="13">
        <v>0.2</v>
      </c>
      <c r="H363" s="13">
        <v>0</v>
      </c>
      <c r="I363" s="13">
        <v>32.6</v>
      </c>
      <c r="J363" s="13">
        <v>95</v>
      </c>
    </row>
    <row r="364" spans="1:10">
      <c r="A364" s="27">
        <v>164</v>
      </c>
      <c r="B364" s="8" t="s">
        <v>343</v>
      </c>
      <c r="C364" s="8">
        <v>200</v>
      </c>
      <c r="D364" s="8" t="s">
        <v>70</v>
      </c>
      <c r="E364" s="8">
        <v>140</v>
      </c>
      <c r="F364" s="8">
        <v>140</v>
      </c>
      <c r="G364" s="9">
        <v>4.82</v>
      </c>
      <c r="H364" s="9">
        <v>5.16</v>
      </c>
      <c r="I364" s="9">
        <v>16.52</v>
      </c>
      <c r="J364" s="9">
        <v>132</v>
      </c>
    </row>
    <row r="365" spans="1:10">
      <c r="A365" s="27"/>
      <c r="B365" s="8"/>
      <c r="C365" s="8"/>
      <c r="D365" s="8" t="s">
        <v>352</v>
      </c>
      <c r="E365" s="8">
        <v>12</v>
      </c>
      <c r="F365" s="8">
        <v>12</v>
      </c>
      <c r="G365" s="9"/>
      <c r="H365" s="9"/>
      <c r="I365" s="9"/>
      <c r="J365" s="9"/>
    </row>
    <row r="366" spans="1:10">
      <c r="A366" s="10"/>
      <c r="B366" s="8"/>
      <c r="C366" s="8"/>
      <c r="D366" s="10" t="s">
        <v>353</v>
      </c>
      <c r="E366" s="8">
        <v>16</v>
      </c>
      <c r="F366" s="8">
        <v>16</v>
      </c>
      <c r="G366" s="11"/>
      <c r="H366" s="11"/>
      <c r="I366" s="11"/>
      <c r="J366" s="11"/>
    </row>
    <row r="367" spans="1:10">
      <c r="A367" s="10"/>
      <c r="B367" s="8"/>
      <c r="C367" s="8"/>
      <c r="D367" s="10" t="s">
        <v>354</v>
      </c>
      <c r="E367" s="8">
        <v>16</v>
      </c>
      <c r="F367" s="8">
        <v>16</v>
      </c>
      <c r="G367" s="11"/>
      <c r="H367" s="11"/>
      <c r="I367" s="11"/>
      <c r="J367" s="11"/>
    </row>
    <row r="368" spans="1:10">
      <c r="A368" s="8"/>
      <c r="B368" s="8"/>
      <c r="C368" s="8"/>
      <c r="D368" s="8" t="s">
        <v>73</v>
      </c>
      <c r="E368" s="8">
        <v>2</v>
      </c>
      <c r="F368" s="8">
        <v>2</v>
      </c>
      <c r="G368" s="11"/>
      <c r="H368" s="11"/>
      <c r="I368" s="11"/>
      <c r="J368" s="11"/>
    </row>
    <row r="369" spans="1:10">
      <c r="A369" s="8"/>
      <c r="B369" s="8"/>
      <c r="C369" s="8"/>
      <c r="D369" s="8" t="s">
        <v>74</v>
      </c>
      <c r="E369" s="8">
        <v>60</v>
      </c>
      <c r="F369" s="8">
        <v>60</v>
      </c>
      <c r="G369" s="11"/>
      <c r="H369" s="11"/>
      <c r="I369" s="11"/>
      <c r="J369" s="11"/>
    </row>
    <row r="370" spans="1:10">
      <c r="A370" s="8"/>
      <c r="B370" s="8"/>
      <c r="C370" s="8"/>
      <c r="D370" s="8" t="s">
        <v>75</v>
      </c>
      <c r="E370" s="8">
        <v>1.6</v>
      </c>
      <c r="F370" s="8">
        <v>1.6</v>
      </c>
      <c r="G370" s="11"/>
      <c r="H370" s="11"/>
      <c r="I370" s="11"/>
      <c r="J370" s="11"/>
    </row>
    <row r="371" spans="1:10">
      <c r="A371" s="8">
        <v>493</v>
      </c>
      <c r="B371" s="8" t="s">
        <v>130</v>
      </c>
      <c r="C371" s="8">
        <v>200</v>
      </c>
      <c r="D371" s="8" t="s">
        <v>113</v>
      </c>
      <c r="E371" s="8">
        <v>50</v>
      </c>
      <c r="F371" s="8">
        <v>50</v>
      </c>
      <c r="G371" s="9">
        <v>0.1</v>
      </c>
      <c r="H371" s="9">
        <v>0</v>
      </c>
      <c r="I371" s="9">
        <v>15</v>
      </c>
      <c r="J371" s="9">
        <v>60</v>
      </c>
    </row>
    <row r="372" spans="1:10">
      <c r="A372" s="8"/>
      <c r="B372" s="8"/>
      <c r="C372" s="8"/>
      <c r="D372" s="8" t="s">
        <v>75</v>
      </c>
      <c r="E372" s="8">
        <v>15</v>
      </c>
      <c r="F372" s="8">
        <v>15</v>
      </c>
      <c r="G372" s="14"/>
      <c r="H372" s="14"/>
      <c r="I372" s="14"/>
      <c r="J372" s="7"/>
    </row>
    <row r="373" spans="1:10">
      <c r="A373" s="8"/>
      <c r="B373" s="8"/>
      <c r="C373" s="8"/>
      <c r="D373" s="8" t="s">
        <v>74</v>
      </c>
      <c r="E373" s="8">
        <v>150</v>
      </c>
      <c r="F373" s="8">
        <v>150</v>
      </c>
      <c r="G373" s="14"/>
      <c r="H373" s="14"/>
      <c r="I373" s="14"/>
      <c r="J373" s="7"/>
    </row>
    <row r="374" spans="1:10">
      <c r="A374" s="8">
        <v>111</v>
      </c>
      <c r="B374" s="8" t="s">
        <v>31</v>
      </c>
      <c r="C374" s="8">
        <v>50</v>
      </c>
      <c r="D374" s="8" t="s">
        <v>131</v>
      </c>
      <c r="E374" s="8">
        <v>50</v>
      </c>
      <c r="F374" s="8">
        <v>50</v>
      </c>
      <c r="G374" s="13">
        <v>3.75</v>
      </c>
      <c r="H374" s="13">
        <v>1.45</v>
      </c>
      <c r="I374" s="13">
        <v>25.7</v>
      </c>
      <c r="J374" s="13">
        <v>101</v>
      </c>
    </row>
    <row r="375" spans="1:10" ht="13.5">
      <c r="A375" s="203" t="s">
        <v>82</v>
      </c>
      <c r="B375" s="204"/>
      <c r="C375" s="205"/>
      <c r="D375" s="118"/>
      <c r="E375" s="118"/>
      <c r="F375" s="118"/>
      <c r="G375" s="18">
        <f>SUM(G356:G374)</f>
        <v>22.67</v>
      </c>
      <c r="H375" s="18">
        <f>SUM(H356:H374)</f>
        <v>19.739999999999998</v>
      </c>
      <c r="I375" s="18">
        <f>SUM(I356:I374)</f>
        <v>110.92</v>
      </c>
      <c r="J375" s="18">
        <f>SUM(J356:J374)</f>
        <v>596</v>
      </c>
    </row>
    <row r="376" spans="1:10">
      <c r="A376" s="211" t="s">
        <v>115</v>
      </c>
      <c r="B376" s="211"/>
      <c r="C376" s="211"/>
      <c r="D376" s="8"/>
      <c r="E376" s="8"/>
      <c r="F376" s="8"/>
      <c r="G376" s="9"/>
      <c r="H376" s="9"/>
      <c r="I376" s="9"/>
      <c r="J376" s="9"/>
    </row>
    <row r="377" spans="1:10">
      <c r="A377" s="8"/>
      <c r="B377" s="8" t="s">
        <v>51</v>
      </c>
      <c r="C377" s="8">
        <v>100</v>
      </c>
      <c r="D377" s="41" t="s">
        <v>158</v>
      </c>
      <c r="E377" s="8">
        <v>87.25</v>
      </c>
      <c r="F377" s="8">
        <v>69</v>
      </c>
      <c r="G377" s="9">
        <v>1.6</v>
      </c>
      <c r="H377" s="9">
        <v>10.1</v>
      </c>
      <c r="I377" s="9">
        <v>9.6</v>
      </c>
      <c r="J377" s="9">
        <v>136.25</v>
      </c>
    </row>
    <row r="378" spans="1:10">
      <c r="A378" s="8"/>
      <c r="B378" s="8"/>
      <c r="C378" s="8"/>
      <c r="D378" s="41" t="s">
        <v>276</v>
      </c>
      <c r="E378" s="8">
        <v>32.5</v>
      </c>
      <c r="F378" s="8">
        <v>25</v>
      </c>
      <c r="G378" s="47"/>
      <c r="H378" s="47"/>
      <c r="I378" s="47"/>
      <c r="J378" s="47"/>
    </row>
    <row r="379" spans="1:10">
      <c r="A379" s="8"/>
      <c r="B379" s="8"/>
      <c r="C379" s="8"/>
      <c r="D379" s="41" t="s">
        <v>149</v>
      </c>
      <c r="E379" s="8">
        <v>10</v>
      </c>
      <c r="F379" s="8">
        <v>10</v>
      </c>
      <c r="G379" s="47"/>
      <c r="H379" s="47"/>
      <c r="I379" s="47"/>
      <c r="J379" s="47"/>
    </row>
    <row r="380" spans="1:10">
      <c r="A380" s="8">
        <v>3</v>
      </c>
      <c r="B380" s="41" t="s">
        <v>272</v>
      </c>
      <c r="C380" s="55">
        <v>250</v>
      </c>
      <c r="D380" s="66" t="s">
        <v>173</v>
      </c>
      <c r="E380" s="10">
        <v>150</v>
      </c>
      <c r="F380" s="10">
        <v>112</v>
      </c>
      <c r="G380" s="68">
        <v>7.2</v>
      </c>
      <c r="H380" s="9">
        <v>6.6</v>
      </c>
      <c r="I380" s="9">
        <v>18.5</v>
      </c>
      <c r="J380" s="9">
        <v>168</v>
      </c>
    </row>
    <row r="381" spans="1:10">
      <c r="A381" s="41"/>
      <c r="B381" s="41"/>
      <c r="C381" s="8"/>
      <c r="D381" s="66" t="s">
        <v>143</v>
      </c>
      <c r="E381" s="67">
        <v>11.9</v>
      </c>
      <c r="F381" s="67">
        <v>10</v>
      </c>
      <c r="G381" s="60"/>
      <c r="H381" s="5"/>
      <c r="I381" s="5"/>
      <c r="J381" s="40"/>
    </row>
    <row r="382" spans="1:10">
      <c r="A382" s="41"/>
      <c r="B382" s="41"/>
      <c r="C382" s="8"/>
      <c r="D382" s="66" t="s">
        <v>273</v>
      </c>
      <c r="E382" s="67">
        <v>12</v>
      </c>
      <c r="F382" s="67">
        <v>9.6</v>
      </c>
      <c r="G382" s="60"/>
      <c r="H382" s="5"/>
      <c r="I382" s="5"/>
      <c r="J382" s="40"/>
    </row>
    <row r="383" spans="1:10">
      <c r="A383" s="41"/>
      <c r="B383" s="41"/>
      <c r="C383" s="8"/>
      <c r="D383" s="66" t="s">
        <v>149</v>
      </c>
      <c r="E383" s="10">
        <v>2.5</v>
      </c>
      <c r="F383" s="10">
        <v>2.5</v>
      </c>
      <c r="G383" s="60"/>
      <c r="H383" s="5"/>
      <c r="I383" s="5"/>
      <c r="J383" s="40"/>
    </row>
    <row r="384" spans="1:10">
      <c r="A384" s="41"/>
      <c r="B384" s="41"/>
      <c r="C384" s="8"/>
      <c r="D384" s="66" t="s">
        <v>195</v>
      </c>
      <c r="E384" s="10" t="s">
        <v>274</v>
      </c>
      <c r="F384" s="10">
        <v>20</v>
      </c>
      <c r="G384" s="60"/>
      <c r="H384" s="5"/>
      <c r="I384" s="5"/>
      <c r="J384" s="40"/>
    </row>
    <row r="385" spans="1:10">
      <c r="A385" s="41"/>
      <c r="B385" s="41"/>
      <c r="C385" s="8"/>
      <c r="D385" s="66" t="s">
        <v>275</v>
      </c>
      <c r="E385" s="10">
        <v>180</v>
      </c>
      <c r="F385" s="10">
        <v>180</v>
      </c>
      <c r="G385" s="60"/>
      <c r="H385" s="5"/>
      <c r="I385" s="5"/>
      <c r="J385" s="40"/>
    </row>
    <row r="386" spans="1:10">
      <c r="A386" s="41"/>
      <c r="B386" s="41"/>
      <c r="C386" s="8"/>
      <c r="D386" s="66" t="s">
        <v>240</v>
      </c>
      <c r="E386" s="10">
        <v>10</v>
      </c>
      <c r="F386" s="10">
        <v>10</v>
      </c>
      <c r="G386" s="60"/>
      <c r="H386" s="5"/>
      <c r="I386" s="5"/>
      <c r="J386" s="40"/>
    </row>
    <row r="387" spans="1:10">
      <c r="A387" s="8">
        <v>454</v>
      </c>
      <c r="B387" s="8" t="s">
        <v>192</v>
      </c>
      <c r="C387" s="8">
        <v>90</v>
      </c>
      <c r="D387" s="8" t="s">
        <v>193</v>
      </c>
      <c r="E387" s="8">
        <v>72</v>
      </c>
      <c r="F387" s="8">
        <v>63</v>
      </c>
      <c r="G387" s="9">
        <v>11</v>
      </c>
      <c r="H387" s="9">
        <v>10.3</v>
      </c>
      <c r="I387" s="9">
        <v>4.7</v>
      </c>
      <c r="J387" s="9">
        <v>156</v>
      </c>
    </row>
    <row r="388" spans="1:10">
      <c r="A388" s="41"/>
      <c r="B388" s="8"/>
      <c r="C388" s="8"/>
      <c r="D388" s="8" t="s">
        <v>194</v>
      </c>
      <c r="E388" s="8">
        <v>13</v>
      </c>
      <c r="F388" s="8">
        <v>11</v>
      </c>
      <c r="G388" s="9"/>
      <c r="H388" s="9"/>
      <c r="I388" s="9"/>
      <c r="J388" s="9"/>
    </row>
    <row r="389" spans="1:10">
      <c r="A389" s="41"/>
      <c r="B389" s="8"/>
      <c r="C389" s="8"/>
      <c r="D389" s="8" t="s">
        <v>173</v>
      </c>
      <c r="E389" s="8">
        <v>23</v>
      </c>
      <c r="F389" s="8">
        <v>18</v>
      </c>
      <c r="G389" s="9"/>
      <c r="H389" s="9"/>
      <c r="I389" s="9"/>
      <c r="J389" s="9"/>
    </row>
    <row r="390" spans="1:10">
      <c r="A390" s="41"/>
      <c r="B390" s="8"/>
      <c r="C390" s="8"/>
      <c r="D390" s="8" t="s">
        <v>143</v>
      </c>
      <c r="E390" s="8">
        <v>14</v>
      </c>
      <c r="F390" s="8">
        <v>11</v>
      </c>
      <c r="G390" s="9"/>
      <c r="H390" s="9"/>
      <c r="I390" s="9"/>
      <c r="J390" s="9"/>
    </row>
    <row r="391" spans="1:10">
      <c r="A391" s="41"/>
      <c r="B391" s="8"/>
      <c r="C391" s="8"/>
      <c r="D391" s="8" t="s">
        <v>195</v>
      </c>
      <c r="E391" s="8" t="s">
        <v>211</v>
      </c>
      <c r="F391" s="8">
        <v>7</v>
      </c>
      <c r="G391" s="9"/>
      <c r="H391" s="9"/>
      <c r="I391" s="9"/>
      <c r="J391" s="9"/>
    </row>
    <row r="392" spans="1:10">
      <c r="A392" s="41"/>
      <c r="B392" s="8"/>
      <c r="C392" s="8"/>
      <c r="D392" s="8" t="s">
        <v>176</v>
      </c>
      <c r="E392" s="8">
        <v>7</v>
      </c>
      <c r="F392" s="8">
        <v>7</v>
      </c>
      <c r="G392" s="9"/>
      <c r="H392" s="9"/>
      <c r="I392" s="9"/>
      <c r="J392" s="9"/>
    </row>
    <row r="393" spans="1:10">
      <c r="A393" s="41"/>
      <c r="B393" s="8"/>
      <c r="C393" s="8"/>
      <c r="D393" s="8" t="s">
        <v>149</v>
      </c>
      <c r="E393" s="8">
        <v>7</v>
      </c>
      <c r="F393" s="8">
        <v>7</v>
      </c>
      <c r="G393" s="9"/>
      <c r="H393" s="9"/>
      <c r="I393" s="9"/>
      <c r="J393" s="9"/>
    </row>
    <row r="394" spans="1:10">
      <c r="A394" s="8">
        <v>291</v>
      </c>
      <c r="B394" s="8" t="s">
        <v>96</v>
      </c>
      <c r="C394" s="8">
        <v>180</v>
      </c>
      <c r="D394" s="8" t="s">
        <v>291</v>
      </c>
      <c r="E394" s="8">
        <v>61</v>
      </c>
      <c r="F394" s="8">
        <v>61</v>
      </c>
      <c r="G394" s="9">
        <v>6.8</v>
      </c>
      <c r="H394" s="9">
        <v>7.08</v>
      </c>
      <c r="I394" s="9">
        <v>34.799999999999997</v>
      </c>
      <c r="J394" s="9">
        <v>205</v>
      </c>
    </row>
    <row r="395" spans="1:10">
      <c r="A395" s="8"/>
      <c r="B395" s="8"/>
      <c r="C395" s="8"/>
      <c r="D395" s="8" t="s">
        <v>5</v>
      </c>
      <c r="E395" s="8">
        <v>8</v>
      </c>
      <c r="F395" s="8">
        <v>8</v>
      </c>
      <c r="G395" s="9"/>
      <c r="H395" s="9"/>
      <c r="I395" s="9"/>
      <c r="J395" s="9"/>
    </row>
    <row r="396" spans="1:10">
      <c r="A396" s="27">
        <v>507</v>
      </c>
      <c r="B396" s="27" t="s">
        <v>97</v>
      </c>
      <c r="C396" s="27">
        <v>200</v>
      </c>
      <c r="D396" s="27" t="s">
        <v>98</v>
      </c>
      <c r="E396" s="27">
        <v>45.4</v>
      </c>
      <c r="F396" s="27">
        <v>40</v>
      </c>
      <c r="G396" s="26">
        <v>0.5</v>
      </c>
      <c r="H396" s="26">
        <v>0.2</v>
      </c>
      <c r="I396" s="26">
        <v>23.1</v>
      </c>
      <c r="J396" s="26">
        <v>96</v>
      </c>
    </row>
    <row r="397" spans="1:10">
      <c r="A397" s="28"/>
      <c r="B397" s="27"/>
      <c r="C397" s="27"/>
      <c r="D397" s="27" t="s">
        <v>75</v>
      </c>
      <c r="E397" s="27">
        <v>15</v>
      </c>
      <c r="F397" s="27">
        <v>15</v>
      </c>
      <c r="G397" s="29"/>
      <c r="H397" s="29"/>
      <c r="I397" s="29"/>
      <c r="J397" s="29"/>
    </row>
    <row r="398" spans="1:10">
      <c r="A398" s="28"/>
      <c r="B398" s="27"/>
      <c r="C398" s="27"/>
      <c r="D398" s="27" t="s">
        <v>74</v>
      </c>
      <c r="E398" s="27">
        <v>162</v>
      </c>
      <c r="F398" s="27">
        <v>162</v>
      </c>
      <c r="G398" s="29"/>
      <c r="H398" s="29"/>
      <c r="I398" s="29"/>
      <c r="J398" s="29"/>
    </row>
    <row r="399" spans="1:10">
      <c r="A399" s="24"/>
      <c r="B399" s="8"/>
      <c r="C399" s="8"/>
      <c r="D399" s="8" t="s">
        <v>99</v>
      </c>
      <c r="E399" s="8">
        <v>42</v>
      </c>
      <c r="F399" s="8">
        <v>40</v>
      </c>
      <c r="G399" s="7"/>
      <c r="H399" s="7"/>
      <c r="I399" s="7"/>
      <c r="J399" s="7"/>
    </row>
    <row r="400" spans="1:10">
      <c r="A400" s="8">
        <v>108</v>
      </c>
      <c r="B400" s="8" t="s">
        <v>78</v>
      </c>
      <c r="C400" s="8">
        <v>50</v>
      </c>
      <c r="D400" s="8" t="s">
        <v>79</v>
      </c>
      <c r="E400" s="8">
        <v>50</v>
      </c>
      <c r="F400" s="8">
        <v>50</v>
      </c>
      <c r="G400" s="9">
        <v>3.8</v>
      </c>
      <c r="H400" s="9">
        <v>0.4</v>
      </c>
      <c r="I400" s="9">
        <v>24.6</v>
      </c>
      <c r="J400" s="9">
        <v>117.5</v>
      </c>
    </row>
    <row r="401" spans="1:10">
      <c r="A401" s="8">
        <v>109</v>
      </c>
      <c r="B401" s="8" t="s">
        <v>100</v>
      </c>
      <c r="C401" s="8">
        <v>50</v>
      </c>
      <c r="D401" s="8" t="s">
        <v>101</v>
      </c>
      <c r="E401" s="8">
        <v>50</v>
      </c>
      <c r="F401" s="8">
        <v>50</v>
      </c>
      <c r="G401" s="9">
        <v>3.3</v>
      </c>
      <c r="H401" s="9">
        <v>0.6</v>
      </c>
      <c r="I401" s="9">
        <v>16.7</v>
      </c>
      <c r="J401" s="9">
        <v>87</v>
      </c>
    </row>
    <row r="402" spans="1:10" ht="13.5">
      <c r="A402" s="203" t="s">
        <v>102</v>
      </c>
      <c r="B402" s="204"/>
      <c r="C402" s="205"/>
      <c r="D402" s="118"/>
      <c r="E402" s="118"/>
      <c r="F402" s="118"/>
      <c r="G402" s="18">
        <f>SUM(G377:G401)</f>
        <v>34.200000000000003</v>
      </c>
      <c r="H402" s="18">
        <f>SUM(H377:H401)</f>
        <v>35.28</v>
      </c>
      <c r="I402" s="18">
        <f>SUM(I377:I401)</f>
        <v>131.99999999999997</v>
      </c>
      <c r="J402" s="18">
        <f>SUM(J377:J401)</f>
        <v>965.75</v>
      </c>
    </row>
    <row r="403" spans="1:10" ht="13.5">
      <c r="A403" s="203" t="s">
        <v>103</v>
      </c>
      <c r="B403" s="205"/>
      <c r="C403" s="118"/>
      <c r="D403" s="118"/>
      <c r="E403" s="118"/>
      <c r="F403" s="118"/>
      <c r="G403" s="18">
        <f>G402+G375</f>
        <v>56.870000000000005</v>
      </c>
      <c r="H403" s="18">
        <f>H402+H375</f>
        <v>55.019999999999996</v>
      </c>
      <c r="I403" s="18">
        <f>I402+I375</f>
        <v>242.91999999999996</v>
      </c>
      <c r="J403" s="18">
        <f>J402+J375</f>
        <v>1561.75</v>
      </c>
    </row>
    <row r="404" spans="1:10" ht="14.25">
      <c r="A404" s="209" t="s">
        <v>377</v>
      </c>
      <c r="B404" s="210"/>
      <c r="C404" s="210"/>
      <c r="D404" s="210"/>
      <c r="E404" s="56"/>
      <c r="F404" s="57"/>
      <c r="G404" s="53"/>
      <c r="H404" s="53"/>
      <c r="I404" s="53"/>
      <c r="J404" s="53"/>
    </row>
    <row r="405" spans="1:10">
      <c r="A405" s="211" t="s">
        <v>104</v>
      </c>
      <c r="B405" s="211"/>
      <c r="C405" s="211"/>
      <c r="D405" s="8"/>
      <c r="E405" s="8"/>
      <c r="F405" s="8"/>
      <c r="G405" s="9"/>
      <c r="H405" s="9"/>
      <c r="I405" s="9"/>
      <c r="J405" s="9"/>
    </row>
    <row r="406" spans="1:10">
      <c r="A406" s="8">
        <v>295</v>
      </c>
      <c r="B406" s="41" t="s">
        <v>261</v>
      </c>
      <c r="C406" s="8" t="s">
        <v>262</v>
      </c>
      <c r="D406" s="8" t="s">
        <v>263</v>
      </c>
      <c r="E406" s="8">
        <v>51</v>
      </c>
      <c r="F406" s="8" t="s">
        <v>277</v>
      </c>
      <c r="G406" s="9">
        <v>10.8</v>
      </c>
      <c r="H406" s="9">
        <v>9.09</v>
      </c>
      <c r="I406" s="9">
        <v>30.6</v>
      </c>
      <c r="J406" s="9">
        <v>247</v>
      </c>
    </row>
    <row r="407" spans="1:10">
      <c r="A407" s="8"/>
      <c r="B407" s="41" t="s">
        <v>264</v>
      </c>
      <c r="C407" s="41"/>
      <c r="D407" s="8" t="s">
        <v>5</v>
      </c>
      <c r="E407" s="8">
        <v>6.5</v>
      </c>
      <c r="F407" s="8">
        <v>6.5</v>
      </c>
      <c r="G407" s="9"/>
      <c r="H407" s="9"/>
      <c r="I407" s="9"/>
      <c r="J407" s="9"/>
    </row>
    <row r="408" spans="1:10">
      <c r="A408" s="8"/>
      <c r="B408" s="41"/>
      <c r="C408" s="41"/>
      <c r="D408" s="8" t="s">
        <v>0</v>
      </c>
      <c r="E408" s="8">
        <v>33</v>
      </c>
      <c r="F408" s="8">
        <v>30</v>
      </c>
      <c r="G408" s="9"/>
      <c r="H408" s="9"/>
      <c r="I408" s="9"/>
      <c r="J408" s="9"/>
    </row>
    <row r="409" spans="1:10">
      <c r="A409" s="8">
        <v>300</v>
      </c>
      <c r="B409" s="8" t="s">
        <v>268</v>
      </c>
      <c r="C409" s="8" t="s">
        <v>265</v>
      </c>
      <c r="D409" s="8" t="s">
        <v>278</v>
      </c>
      <c r="E409" s="8"/>
      <c r="F409" s="8" t="s">
        <v>265</v>
      </c>
      <c r="G409" s="9">
        <v>5.0999999999999996</v>
      </c>
      <c r="H409" s="9">
        <v>4.5999999999999996</v>
      </c>
      <c r="I409" s="9">
        <v>0.3</v>
      </c>
      <c r="J409" s="9">
        <v>63</v>
      </c>
    </row>
    <row r="410" spans="1:10">
      <c r="A410" s="25"/>
      <c r="B410" s="25"/>
      <c r="C410" s="25"/>
      <c r="D410" s="8"/>
      <c r="E410" s="12"/>
      <c r="F410" s="12"/>
      <c r="G410" s="9"/>
      <c r="H410" s="9"/>
      <c r="I410" s="9"/>
      <c r="J410" s="9"/>
    </row>
    <row r="411" spans="1:10">
      <c r="A411" s="12" t="s">
        <v>269</v>
      </c>
      <c r="B411" s="12" t="s">
        <v>245</v>
      </c>
      <c r="C411" s="12">
        <v>200</v>
      </c>
      <c r="D411" s="8" t="s">
        <v>113</v>
      </c>
      <c r="E411" s="8">
        <v>50</v>
      </c>
      <c r="F411" s="8">
        <v>50</v>
      </c>
      <c r="G411" s="13">
        <v>4.55</v>
      </c>
      <c r="H411" s="13">
        <v>2.8</v>
      </c>
      <c r="I411" s="13">
        <v>17.77</v>
      </c>
      <c r="J411" s="13">
        <v>86.75</v>
      </c>
    </row>
    <row r="412" spans="1:10">
      <c r="A412" s="8"/>
      <c r="B412" s="8"/>
      <c r="C412" s="8"/>
      <c r="D412" s="8" t="s">
        <v>70</v>
      </c>
      <c r="E412" s="8">
        <v>150</v>
      </c>
      <c r="F412" s="8">
        <v>150</v>
      </c>
      <c r="G412" s="14"/>
      <c r="H412" s="14"/>
      <c r="I412" s="14"/>
      <c r="J412" s="7"/>
    </row>
    <row r="413" spans="1:10">
      <c r="A413" s="8"/>
      <c r="B413" s="8"/>
      <c r="C413" s="8"/>
      <c r="D413" s="8" t="s">
        <v>75</v>
      </c>
      <c r="E413" s="8">
        <v>15</v>
      </c>
      <c r="F413" s="8">
        <v>15</v>
      </c>
      <c r="G413" s="15"/>
      <c r="H413" s="15"/>
      <c r="I413" s="15"/>
      <c r="J413" s="15"/>
    </row>
    <row r="414" spans="1:10">
      <c r="A414" s="8">
        <v>108</v>
      </c>
      <c r="B414" s="8" t="s">
        <v>78</v>
      </c>
      <c r="C414" s="8">
        <v>50</v>
      </c>
      <c r="D414" s="8" t="s">
        <v>79</v>
      </c>
      <c r="E414" s="8">
        <v>50</v>
      </c>
      <c r="F414" s="8">
        <v>50</v>
      </c>
      <c r="G414" s="9">
        <v>3.8</v>
      </c>
      <c r="H414" s="9">
        <v>0.4</v>
      </c>
      <c r="I414" s="9">
        <v>24.5</v>
      </c>
      <c r="J414" s="9">
        <v>117.5</v>
      </c>
    </row>
    <row r="415" spans="1:10">
      <c r="A415" s="16">
        <v>482</v>
      </c>
      <c r="B415" s="8" t="s">
        <v>222</v>
      </c>
      <c r="C415" s="8">
        <v>100</v>
      </c>
      <c r="D415" s="8" t="s">
        <v>81</v>
      </c>
      <c r="E415" s="8">
        <v>104</v>
      </c>
      <c r="F415" s="17">
        <v>92</v>
      </c>
      <c r="G415" s="9">
        <v>0.3</v>
      </c>
      <c r="H415" s="9">
        <v>0.3</v>
      </c>
      <c r="I415" s="9">
        <v>14.8</v>
      </c>
      <c r="J415" s="9">
        <v>63</v>
      </c>
    </row>
    <row r="416" spans="1:10" ht="13.5">
      <c r="A416" s="203" t="s">
        <v>82</v>
      </c>
      <c r="B416" s="204"/>
      <c r="C416" s="205"/>
      <c r="D416" s="42"/>
      <c r="E416" s="42"/>
      <c r="F416" s="42"/>
      <c r="G416" s="18">
        <f>SUM(G406:G415)</f>
        <v>24.55</v>
      </c>
      <c r="H416" s="18">
        <f>SUM(H406:H415)</f>
        <v>17.189999999999998</v>
      </c>
      <c r="I416" s="18">
        <f>SUM(I406:I415)</f>
        <v>87.97</v>
      </c>
      <c r="J416" s="18">
        <f>SUM(J406:J415)</f>
        <v>577.25</v>
      </c>
    </row>
    <row r="417" spans="1:10">
      <c r="A417" s="211" t="s">
        <v>115</v>
      </c>
      <c r="B417" s="211"/>
      <c r="C417" s="211"/>
      <c r="D417" s="27"/>
      <c r="E417" s="27"/>
      <c r="F417" s="27"/>
      <c r="G417" s="26"/>
      <c r="H417" s="26"/>
      <c r="I417" s="59"/>
      <c r="J417" s="26"/>
    </row>
    <row r="418" spans="1:10" ht="25.5">
      <c r="A418" s="10" t="s">
        <v>167</v>
      </c>
      <c r="B418" s="8" t="s">
        <v>168</v>
      </c>
      <c r="C418" s="8">
        <v>100</v>
      </c>
      <c r="D418" s="8" t="s">
        <v>169</v>
      </c>
      <c r="E418" s="8">
        <v>86</v>
      </c>
      <c r="F418" s="8">
        <v>65</v>
      </c>
      <c r="G418" s="9">
        <v>2.08</v>
      </c>
      <c r="H418" s="9">
        <v>2.5</v>
      </c>
      <c r="I418" s="9">
        <v>3.84</v>
      </c>
      <c r="J418" s="20">
        <v>50</v>
      </c>
    </row>
    <row r="419" spans="1:10">
      <c r="A419" s="8"/>
      <c r="B419" s="8"/>
      <c r="C419" s="8"/>
      <c r="D419" s="8" t="s">
        <v>118</v>
      </c>
      <c r="E419" s="8">
        <v>14.8</v>
      </c>
      <c r="F419" s="8">
        <v>12.5</v>
      </c>
      <c r="G419" s="22"/>
      <c r="H419" s="22"/>
      <c r="I419" s="22"/>
      <c r="J419" s="22"/>
    </row>
    <row r="420" spans="1:10">
      <c r="A420" s="8"/>
      <c r="B420" s="8"/>
      <c r="C420" s="8"/>
      <c r="D420" s="8" t="s">
        <v>85</v>
      </c>
      <c r="E420" s="8">
        <v>25</v>
      </c>
      <c r="F420" s="8">
        <v>20</v>
      </c>
      <c r="G420" s="22"/>
      <c r="H420" s="22"/>
      <c r="I420" s="22"/>
      <c r="J420" s="22"/>
    </row>
    <row r="421" spans="1:10">
      <c r="A421" s="24"/>
      <c r="B421" s="24"/>
      <c r="C421" s="24"/>
      <c r="D421" s="8" t="s">
        <v>86</v>
      </c>
      <c r="E421" s="8">
        <v>10</v>
      </c>
      <c r="F421" s="8">
        <v>10</v>
      </c>
      <c r="G421" s="22"/>
      <c r="H421" s="22"/>
      <c r="I421" s="22"/>
      <c r="J421" s="22"/>
    </row>
    <row r="422" spans="1:10">
      <c r="A422" s="8">
        <v>144</v>
      </c>
      <c r="B422" s="8" t="s">
        <v>87</v>
      </c>
      <c r="C422" s="8">
        <v>250</v>
      </c>
      <c r="D422" s="8" t="s">
        <v>88</v>
      </c>
      <c r="E422" s="8">
        <v>83.2</v>
      </c>
      <c r="F422" s="8">
        <v>62.5</v>
      </c>
      <c r="G422" s="9">
        <v>2.2999999999999998</v>
      </c>
      <c r="H422" s="9">
        <v>4.25</v>
      </c>
      <c r="I422" s="9">
        <v>15.1</v>
      </c>
      <c r="J422" s="9">
        <v>118</v>
      </c>
    </row>
    <row r="423" spans="1:10">
      <c r="A423" s="8">
        <v>404</v>
      </c>
      <c r="B423" s="8" t="s">
        <v>165</v>
      </c>
      <c r="C423" s="8"/>
      <c r="D423" s="8" t="s">
        <v>85</v>
      </c>
      <c r="E423" s="8">
        <v>12.5</v>
      </c>
      <c r="F423" s="8">
        <v>10</v>
      </c>
      <c r="G423" s="23"/>
      <c r="H423" s="23"/>
      <c r="I423" s="23"/>
      <c r="J423" s="15"/>
    </row>
    <row r="424" spans="1:10">
      <c r="A424" s="8"/>
      <c r="B424" s="8"/>
      <c r="C424" s="8"/>
      <c r="D424" s="8" t="s">
        <v>89</v>
      </c>
      <c r="E424" s="8">
        <v>20.3</v>
      </c>
      <c r="F424" s="8">
        <v>20</v>
      </c>
      <c r="G424" s="23"/>
      <c r="H424" s="23"/>
      <c r="I424" s="23"/>
      <c r="J424" s="15"/>
    </row>
    <row r="425" spans="1:10">
      <c r="A425" s="24"/>
      <c r="B425" s="8"/>
      <c r="C425" s="8"/>
      <c r="D425" s="8" t="s">
        <v>90</v>
      </c>
      <c r="E425" s="8">
        <v>12</v>
      </c>
      <c r="F425" s="8">
        <v>10</v>
      </c>
      <c r="G425" s="23"/>
      <c r="H425" s="23"/>
      <c r="I425" s="23"/>
      <c r="J425" s="15"/>
    </row>
    <row r="426" spans="1:10">
      <c r="A426" s="24"/>
      <c r="B426" s="8"/>
      <c r="C426" s="8"/>
      <c r="D426" s="8" t="s">
        <v>329</v>
      </c>
      <c r="E426" s="8">
        <v>5</v>
      </c>
      <c r="F426" s="8">
        <v>5</v>
      </c>
      <c r="G426" s="23"/>
      <c r="H426" s="23"/>
      <c r="I426" s="23"/>
      <c r="J426" s="15"/>
    </row>
    <row r="427" spans="1:10">
      <c r="A427" s="24"/>
      <c r="B427" s="8"/>
      <c r="C427" s="8"/>
      <c r="D427" s="8" t="s">
        <v>92</v>
      </c>
      <c r="E427" s="8">
        <v>163</v>
      </c>
      <c r="F427" s="8"/>
      <c r="G427" s="23"/>
      <c r="H427" s="23"/>
      <c r="I427" s="23"/>
      <c r="J427" s="15"/>
    </row>
    <row r="428" spans="1:10">
      <c r="A428" s="24"/>
      <c r="B428" s="8"/>
      <c r="C428" s="8"/>
      <c r="D428" s="8" t="s">
        <v>93</v>
      </c>
      <c r="E428" s="8">
        <v>20</v>
      </c>
      <c r="F428" s="8">
        <v>12.5</v>
      </c>
      <c r="G428" s="9">
        <v>2.9</v>
      </c>
      <c r="H428" s="9">
        <v>2.04</v>
      </c>
      <c r="I428" s="9">
        <v>7.0000000000000007E-2</v>
      </c>
      <c r="J428" s="9">
        <v>30.4</v>
      </c>
    </row>
    <row r="429" spans="1:10">
      <c r="A429" s="8">
        <v>293</v>
      </c>
      <c r="B429" s="8" t="s">
        <v>236</v>
      </c>
      <c r="C429" s="27">
        <v>100</v>
      </c>
      <c r="D429" s="8" t="s">
        <v>239</v>
      </c>
      <c r="E429" s="8">
        <v>145</v>
      </c>
      <c r="F429" s="8">
        <v>142</v>
      </c>
      <c r="G429" s="9">
        <v>22.2</v>
      </c>
      <c r="H429" s="9">
        <v>25.6</v>
      </c>
      <c r="I429" s="9">
        <v>0.08</v>
      </c>
      <c r="J429" s="9">
        <v>309</v>
      </c>
    </row>
    <row r="430" spans="1:10">
      <c r="A430" s="8"/>
      <c r="B430" s="8"/>
      <c r="C430" s="8"/>
      <c r="D430" s="8" t="s">
        <v>240</v>
      </c>
      <c r="E430" s="8">
        <v>2</v>
      </c>
      <c r="F430" s="8">
        <v>2</v>
      </c>
      <c r="G430" s="9"/>
      <c r="H430" s="9"/>
      <c r="I430" s="9"/>
      <c r="J430" s="9"/>
    </row>
    <row r="431" spans="1:10">
      <c r="A431" s="8"/>
      <c r="B431" s="8"/>
      <c r="C431" s="8"/>
      <c r="D431" s="8" t="s">
        <v>149</v>
      </c>
      <c r="E431" s="8">
        <v>6</v>
      </c>
      <c r="F431" s="8">
        <v>6</v>
      </c>
      <c r="G431" s="15"/>
      <c r="H431" s="15"/>
      <c r="I431" s="15"/>
      <c r="J431" s="15"/>
    </row>
    <row r="432" spans="1:10">
      <c r="A432" s="19"/>
      <c r="B432" s="19"/>
      <c r="C432" s="19"/>
      <c r="D432" s="8" t="s">
        <v>241</v>
      </c>
      <c r="E432" s="8">
        <v>1</v>
      </c>
      <c r="F432" s="8">
        <v>1</v>
      </c>
      <c r="G432" s="15"/>
      <c r="H432" s="15"/>
      <c r="I432" s="15"/>
      <c r="J432" s="15"/>
    </row>
    <row r="433" spans="1:10">
      <c r="A433" s="8">
        <v>414</v>
      </c>
      <c r="B433" s="8" t="s">
        <v>49</v>
      </c>
      <c r="C433" s="8">
        <v>180</v>
      </c>
      <c r="D433" s="8" t="s">
        <v>94</v>
      </c>
      <c r="E433" s="8">
        <v>64</v>
      </c>
      <c r="F433" s="8">
        <v>64</v>
      </c>
      <c r="G433" s="9">
        <v>4.32</v>
      </c>
      <c r="H433" s="9">
        <v>7.2</v>
      </c>
      <c r="I433" s="9">
        <v>40.56</v>
      </c>
      <c r="J433" s="9">
        <v>245.5</v>
      </c>
    </row>
    <row r="434" spans="1:10">
      <c r="A434" s="8"/>
      <c r="B434" s="8"/>
      <c r="C434" s="8"/>
      <c r="D434" s="8" t="s">
        <v>53</v>
      </c>
      <c r="E434" s="8">
        <v>6.6</v>
      </c>
      <c r="F434" s="8">
        <v>6.6</v>
      </c>
      <c r="G434" s="55"/>
      <c r="H434" s="55"/>
      <c r="I434" s="55"/>
      <c r="J434" s="9"/>
    </row>
    <row r="435" spans="1:10">
      <c r="A435" s="27">
        <v>507</v>
      </c>
      <c r="B435" s="27" t="s">
        <v>97</v>
      </c>
      <c r="C435" s="27">
        <v>200</v>
      </c>
      <c r="D435" s="27" t="s">
        <v>98</v>
      </c>
      <c r="E435" s="27">
        <v>45.4</v>
      </c>
      <c r="F435" s="27">
        <v>40</v>
      </c>
      <c r="G435" s="26">
        <v>0.5</v>
      </c>
      <c r="H435" s="26">
        <v>0.2</v>
      </c>
      <c r="I435" s="26">
        <v>23.1</v>
      </c>
      <c r="J435" s="26">
        <v>96</v>
      </c>
    </row>
    <row r="436" spans="1:10">
      <c r="A436" s="28"/>
      <c r="B436" s="27"/>
      <c r="C436" s="27"/>
      <c r="D436" s="27" t="s">
        <v>75</v>
      </c>
      <c r="E436" s="27">
        <v>15</v>
      </c>
      <c r="F436" s="27">
        <v>15</v>
      </c>
      <c r="G436" s="29"/>
      <c r="H436" s="29"/>
      <c r="I436" s="29"/>
      <c r="J436" s="29"/>
    </row>
    <row r="437" spans="1:10">
      <c r="A437" s="28"/>
      <c r="B437" s="27"/>
      <c r="C437" s="27"/>
      <c r="D437" s="27" t="s">
        <v>74</v>
      </c>
      <c r="E437" s="27">
        <v>162</v>
      </c>
      <c r="F437" s="27">
        <v>162</v>
      </c>
      <c r="G437" s="29"/>
      <c r="H437" s="29"/>
      <c r="I437" s="29"/>
      <c r="J437" s="29"/>
    </row>
    <row r="438" spans="1:10">
      <c r="A438" s="24"/>
      <c r="B438" s="8"/>
      <c r="C438" s="8"/>
      <c r="D438" s="8" t="s">
        <v>99</v>
      </c>
      <c r="E438" s="8">
        <v>42</v>
      </c>
      <c r="F438" s="8">
        <v>40</v>
      </c>
      <c r="G438" s="7"/>
      <c r="H438" s="7"/>
      <c r="I438" s="7"/>
      <c r="J438" s="7"/>
    </row>
    <row r="439" spans="1:10">
      <c r="A439" s="8">
        <v>108</v>
      </c>
      <c r="B439" s="8" t="s">
        <v>78</v>
      </c>
      <c r="C439" s="8">
        <v>50</v>
      </c>
      <c r="D439" s="8" t="s">
        <v>79</v>
      </c>
      <c r="E439" s="8">
        <v>50</v>
      </c>
      <c r="F439" s="8">
        <v>50</v>
      </c>
      <c r="G439" s="9">
        <v>3.8</v>
      </c>
      <c r="H439" s="9">
        <v>0.4</v>
      </c>
      <c r="I439" s="9">
        <v>24.6</v>
      </c>
      <c r="J439" s="9">
        <v>117.5</v>
      </c>
    </row>
    <row r="440" spans="1:10">
      <c r="A440" s="8">
        <v>109</v>
      </c>
      <c r="B440" s="8" t="s">
        <v>100</v>
      </c>
      <c r="C440" s="8">
        <v>50</v>
      </c>
      <c r="D440" s="8" t="s">
        <v>101</v>
      </c>
      <c r="E440" s="8">
        <v>50</v>
      </c>
      <c r="F440" s="8">
        <v>50</v>
      </c>
      <c r="G440" s="9">
        <v>3.3</v>
      </c>
      <c r="H440" s="9">
        <v>0.6</v>
      </c>
      <c r="I440" s="9">
        <v>16.7</v>
      </c>
      <c r="J440" s="9">
        <v>87</v>
      </c>
    </row>
    <row r="441" spans="1:10" ht="20.25" customHeight="1">
      <c r="A441" s="203" t="s">
        <v>102</v>
      </c>
      <c r="B441" s="204"/>
      <c r="C441" s="205"/>
      <c r="D441" s="118"/>
      <c r="E441" s="118"/>
      <c r="F441" s="118"/>
      <c r="G441" s="18">
        <f>SUM(G418:G440)</f>
        <v>41.399999999999991</v>
      </c>
      <c r="H441" s="18">
        <f>SUM(H418:H440)</f>
        <v>42.790000000000006</v>
      </c>
      <c r="I441" s="18">
        <f>SUM(I418:I440)</f>
        <v>124.05</v>
      </c>
      <c r="J441" s="18">
        <f>SUM(J418:J440)</f>
        <v>1053.4000000000001</v>
      </c>
    </row>
    <row r="442" spans="1:10" ht="15.75">
      <c r="A442" s="203" t="s">
        <v>103</v>
      </c>
      <c r="B442" s="204"/>
      <c r="C442" s="205"/>
      <c r="D442" s="122"/>
      <c r="E442" s="122"/>
      <c r="F442" s="122"/>
      <c r="G442" s="18">
        <f>G441+G416</f>
        <v>65.949999999999989</v>
      </c>
      <c r="H442" s="18">
        <f>H441+H416</f>
        <v>59.980000000000004</v>
      </c>
      <c r="I442" s="18">
        <f>I441+I416</f>
        <v>212.01999999999998</v>
      </c>
      <c r="J442" s="18">
        <f>J441+J416</f>
        <v>1630.65</v>
      </c>
    </row>
    <row r="443" spans="1:10" ht="15.75">
      <c r="A443" s="206" t="s">
        <v>378</v>
      </c>
      <c r="B443" s="207"/>
      <c r="C443" s="208"/>
      <c r="D443" s="8"/>
      <c r="E443" s="30"/>
      <c r="F443" s="30"/>
      <c r="G443" s="53"/>
      <c r="H443" s="53"/>
      <c r="I443" s="53"/>
      <c r="J443" s="53"/>
    </row>
    <row r="444" spans="1:10">
      <c r="A444" s="211" t="s">
        <v>104</v>
      </c>
      <c r="B444" s="211"/>
      <c r="C444" s="211"/>
      <c r="D444" s="8"/>
      <c r="E444" s="8"/>
      <c r="F444" s="8"/>
      <c r="G444" s="9"/>
      <c r="H444" s="9"/>
      <c r="I444" s="58"/>
      <c r="J444" s="9"/>
    </row>
    <row r="445" spans="1:10">
      <c r="A445" s="25">
        <v>390</v>
      </c>
      <c r="B445" s="25" t="s">
        <v>360</v>
      </c>
      <c r="C445" s="48" t="s">
        <v>233</v>
      </c>
      <c r="D445" s="25" t="s">
        <v>170</v>
      </c>
      <c r="E445" s="25">
        <v>61</v>
      </c>
      <c r="F445" s="25">
        <v>44</v>
      </c>
      <c r="G445" s="9">
        <v>9.5</v>
      </c>
      <c r="H445" s="9">
        <v>15.3</v>
      </c>
      <c r="I445" s="9">
        <v>11.4</v>
      </c>
      <c r="J445" s="9">
        <v>221</v>
      </c>
    </row>
    <row r="446" spans="1:10">
      <c r="A446" s="25"/>
      <c r="B446" s="25"/>
      <c r="C446" s="48"/>
      <c r="D446" s="25" t="s">
        <v>74</v>
      </c>
      <c r="E446" s="25">
        <v>7</v>
      </c>
      <c r="F446" s="25">
        <v>7</v>
      </c>
      <c r="G446" s="9"/>
      <c r="H446" s="9"/>
      <c r="I446" s="9"/>
      <c r="J446" s="9"/>
    </row>
    <row r="447" spans="1:10">
      <c r="A447" s="25"/>
      <c r="B447" s="25"/>
      <c r="C447" s="48"/>
      <c r="D447" s="25" t="s">
        <v>117</v>
      </c>
      <c r="E447" s="25">
        <v>6</v>
      </c>
      <c r="F447" s="25">
        <v>6</v>
      </c>
      <c r="G447" s="9"/>
      <c r="H447" s="9"/>
      <c r="I447" s="9"/>
      <c r="J447" s="9"/>
    </row>
    <row r="448" spans="1:10">
      <c r="A448" s="25"/>
      <c r="B448" s="25"/>
      <c r="C448" s="48"/>
      <c r="D448" s="25" t="s">
        <v>361</v>
      </c>
      <c r="E448" s="25"/>
      <c r="F448" s="25">
        <v>17.5</v>
      </c>
      <c r="G448" s="9"/>
      <c r="H448" s="9"/>
      <c r="I448" s="9"/>
      <c r="J448" s="9"/>
    </row>
    <row r="449" spans="1:10">
      <c r="A449" s="25"/>
      <c r="B449" s="25"/>
      <c r="C449" s="48"/>
      <c r="D449" s="25" t="s">
        <v>118</v>
      </c>
      <c r="E449" s="25">
        <v>24.5</v>
      </c>
      <c r="F449" s="25">
        <v>21</v>
      </c>
      <c r="G449" s="9"/>
      <c r="H449" s="9"/>
      <c r="I449" s="9"/>
      <c r="J449" s="9"/>
    </row>
    <row r="450" spans="1:10">
      <c r="A450" s="25"/>
      <c r="B450" s="25"/>
      <c r="C450" s="48"/>
      <c r="D450" s="25" t="s">
        <v>362</v>
      </c>
      <c r="E450" s="25">
        <v>4</v>
      </c>
      <c r="F450" s="25">
        <v>4</v>
      </c>
      <c r="G450" s="9"/>
      <c r="H450" s="9"/>
      <c r="I450" s="9"/>
      <c r="J450" s="9"/>
    </row>
    <row r="451" spans="1:10">
      <c r="A451" s="25"/>
      <c r="B451" s="25"/>
      <c r="C451" s="48"/>
      <c r="D451" s="25" t="s">
        <v>363</v>
      </c>
      <c r="E451" s="25"/>
      <c r="F451" s="25">
        <v>10.5</v>
      </c>
      <c r="G451" s="9"/>
      <c r="H451" s="9"/>
      <c r="I451" s="9"/>
      <c r="J451" s="9"/>
    </row>
    <row r="452" spans="1:10">
      <c r="A452" s="25"/>
      <c r="B452" s="25"/>
      <c r="C452" s="48"/>
      <c r="D452" s="25" t="s">
        <v>120</v>
      </c>
      <c r="E452" s="25">
        <v>5</v>
      </c>
      <c r="F452" s="25">
        <v>5</v>
      </c>
      <c r="G452" s="9"/>
      <c r="H452" s="9"/>
      <c r="I452" s="9"/>
      <c r="J452" s="9"/>
    </row>
    <row r="453" spans="1:10">
      <c r="A453" s="25"/>
      <c r="B453" s="25"/>
      <c r="C453" s="48"/>
      <c r="D453" s="25" t="s">
        <v>364</v>
      </c>
      <c r="E453" s="25"/>
      <c r="F453" s="25">
        <v>83</v>
      </c>
      <c r="G453" s="9"/>
      <c r="H453" s="9"/>
      <c r="I453" s="9"/>
      <c r="J453" s="9"/>
    </row>
    <row r="454" spans="1:10">
      <c r="A454" s="25"/>
      <c r="B454" s="25"/>
      <c r="C454" s="48"/>
      <c r="D454" s="25" t="s">
        <v>365</v>
      </c>
      <c r="E454" s="25"/>
      <c r="F454" s="25">
        <v>30</v>
      </c>
      <c r="G454" s="9"/>
      <c r="H454" s="9"/>
      <c r="I454" s="9"/>
      <c r="J454" s="9"/>
    </row>
    <row r="455" spans="1:10">
      <c r="A455" s="25">
        <v>237</v>
      </c>
      <c r="B455" s="25" t="s">
        <v>111</v>
      </c>
      <c r="C455" s="25">
        <v>180</v>
      </c>
      <c r="D455" s="8" t="s">
        <v>112</v>
      </c>
      <c r="E455" s="12">
        <v>82.8</v>
      </c>
      <c r="F455" s="12">
        <v>82.8</v>
      </c>
      <c r="G455" s="9">
        <v>10.26</v>
      </c>
      <c r="H455" s="9">
        <v>9.36</v>
      </c>
      <c r="I455" s="9">
        <v>44.4</v>
      </c>
      <c r="J455" s="9">
        <v>303.60000000000002</v>
      </c>
    </row>
    <row r="456" spans="1:10">
      <c r="A456" s="39"/>
      <c r="B456" s="25"/>
      <c r="C456" s="39"/>
      <c r="D456" s="8" t="s">
        <v>80</v>
      </c>
      <c r="E456" s="8">
        <v>8</v>
      </c>
      <c r="F456" s="8">
        <v>8</v>
      </c>
      <c r="G456" s="23"/>
      <c r="H456" s="23"/>
      <c r="I456" s="23"/>
      <c r="J456" s="23"/>
    </row>
    <row r="457" spans="1:10">
      <c r="A457" s="39"/>
      <c r="B457" s="25"/>
      <c r="C457" s="39"/>
      <c r="D457" s="8" t="s">
        <v>74</v>
      </c>
      <c r="E457" s="8">
        <v>122</v>
      </c>
      <c r="F457" s="8">
        <v>122</v>
      </c>
      <c r="G457" s="23"/>
      <c r="H457" s="23"/>
      <c r="I457" s="23"/>
      <c r="J457" s="23"/>
    </row>
    <row r="458" spans="1:10">
      <c r="A458" s="8">
        <v>493</v>
      </c>
      <c r="B458" s="8" t="s">
        <v>130</v>
      </c>
      <c r="C458" s="8">
        <v>200</v>
      </c>
      <c r="D458" s="8" t="s">
        <v>113</v>
      </c>
      <c r="E458" s="8">
        <v>50</v>
      </c>
      <c r="F458" s="8">
        <v>50</v>
      </c>
      <c r="G458" s="9">
        <v>0.1</v>
      </c>
      <c r="H458" s="9">
        <v>0</v>
      </c>
      <c r="I458" s="9">
        <v>15</v>
      </c>
      <c r="J458" s="9">
        <v>60</v>
      </c>
    </row>
    <row r="459" spans="1:10">
      <c r="A459" s="8"/>
      <c r="B459" s="8"/>
      <c r="C459" s="8"/>
      <c r="D459" s="8" t="s">
        <v>75</v>
      </c>
      <c r="E459" s="8">
        <v>15</v>
      </c>
      <c r="F459" s="8">
        <v>15</v>
      </c>
      <c r="G459" s="14"/>
      <c r="H459" s="14"/>
      <c r="I459" s="14"/>
      <c r="J459" s="7"/>
    </row>
    <row r="460" spans="1:10">
      <c r="A460" s="8"/>
      <c r="B460" s="8"/>
      <c r="C460" s="8"/>
      <c r="D460" s="8" t="s">
        <v>74</v>
      </c>
      <c r="E460" s="8">
        <v>150</v>
      </c>
      <c r="F460" s="8">
        <v>150</v>
      </c>
      <c r="G460" s="14"/>
      <c r="H460" s="14"/>
      <c r="I460" s="14"/>
      <c r="J460" s="7"/>
    </row>
    <row r="461" spans="1:10">
      <c r="A461" s="8">
        <v>108</v>
      </c>
      <c r="B461" s="8" t="s">
        <v>78</v>
      </c>
      <c r="C461" s="8">
        <v>50</v>
      </c>
      <c r="D461" s="8" t="s">
        <v>79</v>
      </c>
      <c r="E461" s="8">
        <v>50</v>
      </c>
      <c r="F461" s="8">
        <v>50</v>
      </c>
      <c r="G461" s="9">
        <v>3.8</v>
      </c>
      <c r="H461" s="9">
        <v>0.4</v>
      </c>
      <c r="I461" s="9">
        <v>24.6</v>
      </c>
      <c r="J461" s="9">
        <v>117.5</v>
      </c>
    </row>
    <row r="462" spans="1:10">
      <c r="A462" s="16">
        <v>482</v>
      </c>
      <c r="B462" s="8" t="s">
        <v>222</v>
      </c>
      <c r="C462" s="8">
        <v>100</v>
      </c>
      <c r="D462" s="8" t="s">
        <v>81</v>
      </c>
      <c r="E462" s="8">
        <v>104</v>
      </c>
      <c r="F462" s="17">
        <v>92</v>
      </c>
      <c r="G462" s="9">
        <v>0.3</v>
      </c>
      <c r="H462" s="9">
        <v>0.3</v>
      </c>
      <c r="I462" s="9">
        <v>14.8</v>
      </c>
      <c r="J462" s="9">
        <v>63</v>
      </c>
    </row>
    <row r="463" spans="1:10" ht="13.5">
      <c r="A463" s="203" t="s">
        <v>82</v>
      </c>
      <c r="B463" s="204"/>
      <c r="C463" s="205"/>
      <c r="D463" s="42"/>
      <c r="E463" s="42"/>
      <c r="F463" s="42"/>
      <c r="G463" s="18">
        <f>SUM(G445:G462)</f>
        <v>23.96</v>
      </c>
      <c r="H463" s="18">
        <f>SUM(H445:H462)</f>
        <v>25.36</v>
      </c>
      <c r="I463" s="18">
        <f>SUM(I445:I462)</f>
        <v>110.2</v>
      </c>
      <c r="J463" s="18">
        <f>SUM(J445:J462)</f>
        <v>765.1</v>
      </c>
    </row>
    <row r="464" spans="1:10">
      <c r="A464" s="203" t="s">
        <v>115</v>
      </c>
      <c r="B464" s="204"/>
      <c r="C464" s="205"/>
      <c r="D464" s="8"/>
      <c r="E464" s="8"/>
      <c r="F464" s="8"/>
      <c r="G464" s="9"/>
      <c r="H464" s="9"/>
      <c r="I464" s="9"/>
      <c r="J464" s="9"/>
    </row>
    <row r="465" spans="1:10">
      <c r="A465" s="171">
        <v>1</v>
      </c>
      <c r="B465" s="27" t="s">
        <v>316</v>
      </c>
      <c r="C465" s="27">
        <v>80</v>
      </c>
      <c r="D465" s="27" t="s">
        <v>317</v>
      </c>
      <c r="E465" s="27">
        <v>84</v>
      </c>
      <c r="F465" s="27">
        <v>80</v>
      </c>
      <c r="G465" s="26">
        <v>0.64</v>
      </c>
      <c r="H465" s="26">
        <v>0.08</v>
      </c>
      <c r="I465" s="59">
        <v>1.36</v>
      </c>
      <c r="J465" s="26">
        <v>10.4</v>
      </c>
    </row>
    <row r="466" spans="1:10">
      <c r="A466" s="27">
        <v>153</v>
      </c>
      <c r="B466" s="27" t="s">
        <v>132</v>
      </c>
      <c r="C466" s="27">
        <v>250</v>
      </c>
      <c r="D466" s="8" t="s">
        <v>133</v>
      </c>
      <c r="E466" s="8">
        <v>40</v>
      </c>
      <c r="F466" s="8">
        <v>40</v>
      </c>
      <c r="G466" s="9">
        <v>9.23</v>
      </c>
      <c r="H466" s="9">
        <v>7.23</v>
      </c>
      <c r="I466" s="9">
        <v>16.05</v>
      </c>
      <c r="J466" s="9">
        <v>166</v>
      </c>
    </row>
    <row r="467" spans="1:10">
      <c r="A467" s="27"/>
      <c r="B467" s="27" t="s">
        <v>134</v>
      </c>
      <c r="C467" s="27"/>
      <c r="D467" s="8" t="s">
        <v>88</v>
      </c>
      <c r="E467" s="8">
        <v>93</v>
      </c>
      <c r="F467" s="8">
        <v>70</v>
      </c>
      <c r="G467" s="15"/>
      <c r="H467" s="15"/>
      <c r="I467" s="15"/>
      <c r="J467" s="15"/>
    </row>
    <row r="468" spans="1:10" ht="15" customHeight="1">
      <c r="A468" s="27"/>
      <c r="B468" s="27"/>
      <c r="C468" s="27"/>
      <c r="D468" s="8" t="s">
        <v>85</v>
      </c>
      <c r="E468" s="8">
        <v>20</v>
      </c>
      <c r="F468" s="8">
        <v>16</v>
      </c>
      <c r="G468" s="15"/>
      <c r="H468" s="15"/>
      <c r="I468" s="15"/>
      <c r="J468" s="15"/>
    </row>
    <row r="469" spans="1:10">
      <c r="A469" s="27"/>
      <c r="B469" s="27"/>
      <c r="C469" s="27"/>
      <c r="D469" s="8" t="s">
        <v>90</v>
      </c>
      <c r="E469" s="8">
        <v>9.5</v>
      </c>
      <c r="F469" s="8">
        <v>8</v>
      </c>
      <c r="G469" s="15"/>
      <c r="H469" s="15"/>
      <c r="I469" s="15"/>
      <c r="J469" s="15"/>
    </row>
    <row r="470" spans="1:10">
      <c r="A470" s="27"/>
      <c r="B470" s="27"/>
      <c r="C470" s="27"/>
      <c r="D470" s="27" t="s">
        <v>91</v>
      </c>
      <c r="E470" s="27">
        <v>3.8</v>
      </c>
      <c r="F470" s="27">
        <v>3.8</v>
      </c>
      <c r="G470" s="15"/>
      <c r="H470" s="15"/>
      <c r="I470" s="15"/>
      <c r="J470" s="15"/>
    </row>
    <row r="471" spans="1:10">
      <c r="A471" s="27"/>
      <c r="B471" s="27"/>
      <c r="C471" s="27"/>
      <c r="D471" s="27" t="s">
        <v>328</v>
      </c>
      <c r="E471" s="27">
        <v>5</v>
      </c>
      <c r="F471" s="27">
        <v>5</v>
      </c>
      <c r="G471" s="15"/>
      <c r="H471" s="15"/>
      <c r="I471" s="15"/>
      <c r="J471" s="15"/>
    </row>
    <row r="472" spans="1:10">
      <c r="A472" s="12">
        <v>370</v>
      </c>
      <c r="B472" s="12" t="s">
        <v>366</v>
      </c>
      <c r="C472" s="12" t="s">
        <v>369</v>
      </c>
      <c r="D472" s="8" t="s">
        <v>367</v>
      </c>
      <c r="E472" s="34" t="s">
        <v>370</v>
      </c>
      <c r="F472" s="35">
        <v>89</v>
      </c>
      <c r="G472" s="9">
        <v>20.8</v>
      </c>
      <c r="H472" s="9">
        <v>20.5</v>
      </c>
      <c r="I472" s="9">
        <v>54.12</v>
      </c>
      <c r="J472" s="9">
        <v>387.2</v>
      </c>
    </row>
    <row r="473" spans="1:10">
      <c r="A473" s="12"/>
      <c r="B473" s="12"/>
      <c r="C473" s="12"/>
      <c r="D473" s="8" t="s">
        <v>88</v>
      </c>
      <c r="E473" s="8">
        <v>162</v>
      </c>
      <c r="F473" s="8">
        <v>122</v>
      </c>
      <c r="G473" s="15"/>
      <c r="H473" s="15"/>
      <c r="I473" s="15"/>
      <c r="J473" s="15"/>
    </row>
    <row r="474" spans="1:10">
      <c r="A474" s="12"/>
      <c r="B474" s="12"/>
      <c r="C474" s="12"/>
      <c r="D474" s="8" t="s">
        <v>143</v>
      </c>
      <c r="E474" s="8">
        <v>19.25</v>
      </c>
      <c r="F474" s="8">
        <v>16.5</v>
      </c>
      <c r="G474" s="15"/>
      <c r="H474" s="15"/>
      <c r="I474" s="15"/>
      <c r="J474" s="15"/>
    </row>
    <row r="475" spans="1:10">
      <c r="A475" s="12"/>
      <c r="B475" s="12"/>
      <c r="C475" s="12"/>
      <c r="D475" s="8" t="s">
        <v>149</v>
      </c>
      <c r="E475" s="8">
        <v>6.6</v>
      </c>
      <c r="F475" s="8">
        <v>6.6</v>
      </c>
      <c r="G475" s="15"/>
      <c r="H475" s="15"/>
      <c r="I475" s="15"/>
      <c r="J475" s="15"/>
    </row>
    <row r="476" spans="1:10">
      <c r="A476" s="12"/>
      <c r="B476" s="12"/>
      <c r="C476" s="12"/>
      <c r="D476" s="8" t="s">
        <v>330</v>
      </c>
      <c r="E476" s="8">
        <v>7.7</v>
      </c>
      <c r="F476" s="8">
        <v>7.7</v>
      </c>
      <c r="G476" s="15"/>
      <c r="H476" s="15"/>
      <c r="I476" s="15"/>
      <c r="J476" s="15"/>
    </row>
    <row r="477" spans="1:10">
      <c r="A477" s="27">
        <v>508</v>
      </c>
      <c r="B477" s="8" t="s">
        <v>160</v>
      </c>
      <c r="C477" s="8">
        <v>200</v>
      </c>
      <c r="D477" s="8" t="s">
        <v>182</v>
      </c>
      <c r="E477" s="8">
        <v>25</v>
      </c>
      <c r="F477" s="8">
        <v>30.5</v>
      </c>
      <c r="G477" s="9">
        <v>0.5</v>
      </c>
      <c r="H477" s="9">
        <v>0</v>
      </c>
      <c r="I477" s="9">
        <v>27</v>
      </c>
      <c r="J477" s="9">
        <v>110</v>
      </c>
    </row>
    <row r="478" spans="1:10">
      <c r="A478" s="28"/>
      <c r="B478" s="8" t="s">
        <v>161</v>
      </c>
      <c r="C478" s="8"/>
      <c r="D478" s="8" t="s">
        <v>75</v>
      </c>
      <c r="E478" s="8">
        <v>15</v>
      </c>
      <c r="F478" s="8">
        <v>15</v>
      </c>
      <c r="G478" s="9"/>
      <c r="H478" s="9"/>
      <c r="I478" s="9"/>
      <c r="J478" s="9"/>
    </row>
    <row r="479" spans="1:10">
      <c r="A479" s="28"/>
      <c r="B479" s="8"/>
      <c r="C479" s="24"/>
      <c r="D479" s="8" t="s">
        <v>74</v>
      </c>
      <c r="E479" s="8">
        <v>190</v>
      </c>
      <c r="F479" s="8">
        <v>190</v>
      </c>
      <c r="G479" s="9"/>
      <c r="H479" s="9"/>
      <c r="I479" s="9"/>
      <c r="J479" s="9"/>
    </row>
    <row r="480" spans="1:10">
      <c r="A480" s="8">
        <v>108</v>
      </c>
      <c r="B480" s="8" t="s">
        <v>78</v>
      </c>
      <c r="C480" s="8">
        <v>50</v>
      </c>
      <c r="D480" s="8" t="s">
        <v>79</v>
      </c>
      <c r="E480" s="8">
        <v>50</v>
      </c>
      <c r="F480" s="8">
        <v>50</v>
      </c>
      <c r="G480" s="9">
        <v>3.8</v>
      </c>
      <c r="H480" s="9">
        <v>0.4</v>
      </c>
      <c r="I480" s="9">
        <v>24.6</v>
      </c>
      <c r="J480" s="9">
        <v>117.5</v>
      </c>
    </row>
    <row r="481" spans="1:10">
      <c r="A481" s="8">
        <v>109</v>
      </c>
      <c r="B481" s="8" t="s">
        <v>100</v>
      </c>
      <c r="C481" s="8">
        <v>50</v>
      </c>
      <c r="D481" s="8" t="s">
        <v>101</v>
      </c>
      <c r="E481" s="8">
        <v>50</v>
      </c>
      <c r="F481" s="8">
        <v>50</v>
      </c>
      <c r="G481" s="9">
        <v>3.3</v>
      </c>
      <c r="H481" s="9">
        <v>0.6</v>
      </c>
      <c r="I481" s="9">
        <v>16.7</v>
      </c>
      <c r="J481" s="9">
        <v>87</v>
      </c>
    </row>
    <row r="482" spans="1:10" ht="13.5">
      <c r="A482" s="203" t="s">
        <v>102</v>
      </c>
      <c r="B482" s="204"/>
      <c r="C482" s="205"/>
      <c r="D482" s="118"/>
      <c r="E482" s="118"/>
      <c r="F482" s="118"/>
      <c r="G482" s="18">
        <f>SUM(G465:G481)</f>
        <v>38.269999999999996</v>
      </c>
      <c r="H482" s="18">
        <f t="shared" ref="H482" si="0">SUM(H465:H481)</f>
        <v>28.810000000000002</v>
      </c>
      <c r="I482" s="18">
        <f>SUM(I465:I481)</f>
        <v>139.82999999999998</v>
      </c>
      <c r="J482" s="18">
        <f>SUM(J465:J481)</f>
        <v>878.1</v>
      </c>
    </row>
    <row r="483" spans="1:10" ht="15.75">
      <c r="A483" s="203" t="s">
        <v>103</v>
      </c>
      <c r="B483" s="204"/>
      <c r="C483" s="205"/>
      <c r="D483" s="122"/>
      <c r="E483" s="122"/>
      <c r="F483" s="122"/>
      <c r="G483" s="18">
        <f>G482+G463</f>
        <v>62.23</v>
      </c>
      <c r="H483" s="18">
        <f>H482+H463</f>
        <v>54.17</v>
      </c>
      <c r="I483" s="18">
        <f>I482+I463</f>
        <v>250.02999999999997</v>
      </c>
      <c r="J483" s="18">
        <f>J482+J463</f>
        <v>1643.2</v>
      </c>
    </row>
  </sheetData>
  <mergeCells count="69">
    <mergeCell ref="A1:J1"/>
    <mergeCell ref="A2:J2"/>
    <mergeCell ref="A3:A4"/>
    <mergeCell ref="B3:B4"/>
    <mergeCell ref="C3:C4"/>
    <mergeCell ref="D3:D4"/>
    <mergeCell ref="E3:F3"/>
    <mergeCell ref="G3:I3"/>
    <mergeCell ref="J3:J4"/>
    <mergeCell ref="A102:F102"/>
    <mergeCell ref="A5:F5"/>
    <mergeCell ref="A6:C6"/>
    <mergeCell ref="A23:F23"/>
    <mergeCell ref="A24:C24"/>
    <mergeCell ref="A54:F54"/>
    <mergeCell ref="A55:F55"/>
    <mergeCell ref="A56:F56"/>
    <mergeCell ref="A57:C57"/>
    <mergeCell ref="A70:F70"/>
    <mergeCell ref="A71:C71"/>
    <mergeCell ref="A169:C169"/>
    <mergeCell ref="A103:F103"/>
    <mergeCell ref="A104:J104"/>
    <mergeCell ref="A105:C105"/>
    <mergeCell ref="A121:F121"/>
    <mergeCell ref="A122:C122"/>
    <mergeCell ref="A145:F145"/>
    <mergeCell ref="A147:J147"/>
    <mergeCell ref="A149:C149"/>
    <mergeCell ref="A168:F168"/>
    <mergeCell ref="A196:F196"/>
    <mergeCell ref="A197:F197"/>
    <mergeCell ref="A198:J198"/>
    <mergeCell ref="A199:C199"/>
    <mergeCell ref="A217:F217"/>
    <mergeCell ref="A218:C218"/>
    <mergeCell ref="A251:C251"/>
    <mergeCell ref="A252:C252"/>
    <mergeCell ref="C230:D230"/>
    <mergeCell ref="A302:F302"/>
    <mergeCell ref="A253:D253"/>
    <mergeCell ref="A254:C254"/>
    <mergeCell ref="A270:D270"/>
    <mergeCell ref="A271:C271"/>
    <mergeCell ref="A300:B300"/>
    <mergeCell ref="A301:B301"/>
    <mergeCell ref="A463:C463"/>
    <mergeCell ref="A442:C442"/>
    <mergeCell ref="A443:C443"/>
    <mergeCell ref="A444:C444"/>
    <mergeCell ref="A303:C303"/>
    <mergeCell ref="A323:C323"/>
    <mergeCell ref="A324:C324"/>
    <mergeCell ref="A352:C352"/>
    <mergeCell ref="A353:C353"/>
    <mergeCell ref="A354:F354"/>
    <mergeCell ref="A355:C355"/>
    <mergeCell ref="A375:C375"/>
    <mergeCell ref="A376:C376"/>
    <mergeCell ref="A402:C402"/>
    <mergeCell ref="A482:C482"/>
    <mergeCell ref="A483:C483"/>
    <mergeCell ref="A464:C464"/>
    <mergeCell ref="A403:B403"/>
    <mergeCell ref="A404:D404"/>
    <mergeCell ref="A405:C405"/>
    <mergeCell ref="A416:C416"/>
    <mergeCell ref="A417:C417"/>
    <mergeCell ref="A441:C441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I26" sqref="I26"/>
    </sheetView>
  </sheetViews>
  <sheetFormatPr defaultRowHeight="12.75"/>
  <cols>
    <col min="1" max="1" width="6" customWidth="1"/>
    <col min="2" max="2" width="13.42578125" customWidth="1"/>
    <col min="3" max="3" width="5.85546875" customWidth="1"/>
    <col min="4" max="4" width="19.7109375" customWidth="1"/>
  </cols>
  <sheetData>
    <row r="1" spans="1:10">
      <c r="A1" s="12" t="s">
        <v>269</v>
      </c>
      <c r="B1" s="12" t="s">
        <v>245</v>
      </c>
      <c r="C1" s="12">
        <v>200</v>
      </c>
      <c r="D1" s="8" t="s">
        <v>113</v>
      </c>
      <c r="E1" s="8">
        <v>50</v>
      </c>
      <c r="F1" s="8">
        <v>50</v>
      </c>
      <c r="G1" s="13">
        <v>4.55</v>
      </c>
      <c r="H1" s="13">
        <v>2.8</v>
      </c>
      <c r="I1" s="13">
        <v>17.77</v>
      </c>
      <c r="J1" s="13">
        <v>86.75</v>
      </c>
    </row>
    <row r="2" spans="1:10">
      <c r="A2" s="8"/>
      <c r="B2" s="8"/>
      <c r="C2" s="8"/>
      <c r="D2" s="8" t="s">
        <v>70</v>
      </c>
      <c r="E2" s="8">
        <v>150</v>
      </c>
      <c r="F2" s="8">
        <v>150</v>
      </c>
      <c r="G2" s="14"/>
      <c r="H2" s="14"/>
      <c r="I2" s="14"/>
      <c r="J2" s="7"/>
    </row>
    <row r="3" spans="1:10">
      <c r="A3" s="8"/>
      <c r="B3" s="8"/>
      <c r="C3" s="8"/>
      <c r="D3" s="8" t="s">
        <v>75</v>
      </c>
      <c r="E3" s="8">
        <v>15</v>
      </c>
      <c r="F3" s="8">
        <v>15</v>
      </c>
      <c r="G3" s="15"/>
      <c r="H3" s="15"/>
      <c r="I3" s="15"/>
      <c r="J3" s="15"/>
    </row>
    <row r="6" spans="1:10">
      <c r="A6" s="8">
        <v>20</v>
      </c>
      <c r="B6" s="8" t="s">
        <v>177</v>
      </c>
      <c r="C6" s="8">
        <v>80</v>
      </c>
      <c r="D6" s="41" t="s">
        <v>178</v>
      </c>
      <c r="E6" s="8">
        <v>59</v>
      </c>
      <c r="F6" s="8">
        <v>50</v>
      </c>
      <c r="G6" s="9">
        <v>0.9</v>
      </c>
      <c r="H6" s="9">
        <v>8.44</v>
      </c>
      <c r="I6" s="9">
        <v>6.82</v>
      </c>
      <c r="J6" s="9">
        <v>106.4</v>
      </c>
    </row>
    <row r="7" spans="1:10">
      <c r="A7" s="8"/>
      <c r="B7" s="8"/>
      <c r="C7" s="8"/>
      <c r="D7" s="41" t="s">
        <v>179</v>
      </c>
      <c r="E7" s="8">
        <v>9.5</v>
      </c>
      <c r="F7" s="8">
        <v>8</v>
      </c>
      <c r="G7" s="47"/>
      <c r="H7" s="47"/>
      <c r="I7" s="47"/>
      <c r="J7" s="47"/>
    </row>
    <row r="8" spans="1:10">
      <c r="A8" s="8"/>
      <c r="B8" s="8"/>
      <c r="C8" s="8"/>
      <c r="D8" s="41" t="s">
        <v>180</v>
      </c>
      <c r="E8" s="8">
        <v>33.299999999999997</v>
      </c>
      <c r="F8" s="8">
        <v>20</v>
      </c>
      <c r="G8" s="47"/>
      <c r="H8" s="47"/>
      <c r="I8" s="47"/>
      <c r="J8" s="47"/>
    </row>
    <row r="9" spans="1:10">
      <c r="A9" s="8"/>
      <c r="B9" s="8"/>
      <c r="C9" s="8"/>
      <c r="D9" s="41" t="s">
        <v>149</v>
      </c>
      <c r="E9" s="8">
        <v>8</v>
      </c>
      <c r="F9" s="8">
        <v>8</v>
      </c>
      <c r="G9" s="47"/>
      <c r="H9" s="47"/>
      <c r="I9" s="47"/>
      <c r="J9" s="47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пищевая ценность</vt:lpstr>
      <vt:lpstr>накопительная ведомость</vt:lpstr>
      <vt:lpstr>сводная карта</vt:lpstr>
      <vt:lpstr>разбивка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User</cp:lastModifiedBy>
  <cp:lastPrinted>2024-10-07T05:07:48Z</cp:lastPrinted>
  <dcterms:created xsi:type="dcterms:W3CDTF">2021-06-21T23:59:08Z</dcterms:created>
  <dcterms:modified xsi:type="dcterms:W3CDTF">2024-10-08T02:00:24Z</dcterms:modified>
</cp:coreProperties>
</file>